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подпись'!$A$1:$H$39</definedName>
  </definedNames>
  <calcPr fullCalcOnLoad="1"/>
</workbook>
</file>

<file path=xl/sharedStrings.xml><?xml version="1.0" encoding="utf-8"?>
<sst xmlns="http://schemas.openxmlformats.org/spreadsheetml/2006/main" count="47" uniqueCount="45">
  <si>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</si>
  <si>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</si>
  <si>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</si>
  <si>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</si>
  <si>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</si>
  <si>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</si>
  <si>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</si>
  <si>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</si>
  <si>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</si>
  <si>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</si>
  <si>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</si>
  <si>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</si>
  <si>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</si>
  <si>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</si>
  <si>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</si>
  <si>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</si>
  <si>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</si>
  <si>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</si>
  <si>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</si>
  <si>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</si>
  <si>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</si>
  <si>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</si>
  <si>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</si>
  <si>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</si>
  <si>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</si>
  <si>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</si>
  <si>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</si>
  <si>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</si>
  <si>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</si>
  <si>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</si>
  <si>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</si>
  <si>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</si>
  <si>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</si>
  <si>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</si>
  <si>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прочие неналоговые доходы</t>
  </si>
  <si>
    <t>% исполнения 2020</t>
  </si>
  <si>
    <t>Темп роста (2020/2019), %</t>
  </si>
  <si>
    <t>% исполнения 2019</t>
  </si>
  <si>
    <t>(тыс. рублей)</t>
  </si>
  <si>
    <t xml:space="preserve"> об исполнении бюджета Советского муниципального района за 9 мес. 2020 года в сравнении с 9 мес. 2019 года</t>
  </si>
  <si>
    <t>Бюджетные назначения по состоянию на 01.10.2019</t>
  </si>
  <si>
    <t>Исполнено на 01.10.2019</t>
  </si>
  <si>
    <t>Бюджетные назначения по состоянию на 01.10.2020</t>
  </si>
  <si>
    <t>Исполнено на 01.10.2020</t>
  </si>
  <si>
    <t>Жилищно-коммунальное хозяйство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</si>
</sst>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110" zoomScaleSheetLayoutView="100" workbookViewId="0" topLeftCell="A1">
      <selection activeCell="G37" sqref="G37"/>
    </sheetView>
  </sheetViews>
  <sheetFormatPr defaultColWidth="9.140625" defaultRowHeight="12"/>
  <cols>
    <col min="1" max="1" width="50.8515625" style="16" customWidth="1"/>
    <col min="2" max="2" width="14.8515625" style="16" bestFit="1" customWidth="1"/>
    <col min="3" max="3" width="14.140625" style="16" bestFit="1" customWidth="1"/>
    <col min="4" max="4" width="15.421875" style="16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1" t="s">
        <v>26</v>
      </c>
      <c r="B1" s="31"/>
      <c r="C1" s="31"/>
      <c r="D1" s="31"/>
      <c r="E1" s="31"/>
      <c r="F1" s="31"/>
      <c r="G1" s="31"/>
      <c r="H1" s="31"/>
    </row>
    <row r="2" spans="1:8" s="1" customFormat="1" ht="38.25" customHeight="1">
      <c r="A2" s="31" t="s">
        <v>39</v>
      </c>
      <c r="B2" s="31"/>
      <c r="C2" s="31"/>
      <c r="D2" s="31"/>
      <c r="E2" s="31"/>
      <c r="F2" s="31"/>
      <c r="G2" s="31"/>
      <c r="H2" s="31"/>
    </row>
    <row r="3" spans="1:8" s="1" customFormat="1" ht="13.5" customHeight="1">
      <c r="A3" s="16"/>
      <c r="B3" s="16"/>
      <c r="C3" s="16"/>
      <c r="D3" s="16"/>
      <c r="E3" s="2"/>
      <c r="F3" s="2"/>
      <c r="H3" s="26" t="s">
        <v>38</v>
      </c>
    </row>
    <row r="4" spans="1:8" s="4" customFormat="1" ht="72" customHeight="1">
      <c r="A4" s="17" t="s">
        <v>6</v>
      </c>
      <c r="B4" s="3" t="s">
        <v>40</v>
      </c>
      <c r="C4" s="3" t="s">
        <v>41</v>
      </c>
      <c r="D4" s="3" t="s">
        <v>37</v>
      </c>
      <c r="E4" s="3" t="s">
        <v>42</v>
      </c>
      <c r="F4" s="3" t="s">
        <v>43</v>
      </c>
      <c r="G4" s="3" t="s">
        <v>35</v>
      </c>
      <c r="H4" s="3" t="s">
        <v>36</v>
      </c>
    </row>
    <row r="5" spans="1:8" s="4" customFormat="1" ht="12.75">
      <c r="A5" s="17">
        <v>1</v>
      </c>
      <c r="B5" s="17">
        <v>2</v>
      </c>
      <c r="C5" s="17">
        <v>3</v>
      </c>
      <c r="D5" s="17">
        <v>4</v>
      </c>
      <c r="E5" s="3">
        <v>5</v>
      </c>
      <c r="F5" s="3">
        <v>6</v>
      </c>
      <c r="G5" s="3">
        <v>7</v>
      </c>
      <c r="H5" s="3">
        <v>8</v>
      </c>
    </row>
    <row r="6" spans="1:8" s="4" customFormat="1" ht="12.75">
      <c r="A6" s="28" t="s">
        <v>4</v>
      </c>
      <c r="B6" s="29"/>
      <c r="C6" s="29"/>
      <c r="D6" s="29"/>
      <c r="E6" s="29"/>
      <c r="F6" s="29"/>
      <c r="G6" s="29"/>
      <c r="H6" s="29"/>
    </row>
    <row r="7" spans="1:9" s="6" customFormat="1" ht="12.75">
      <c r="A7" s="18" t="s">
        <v>15</v>
      </c>
      <c r="B7" s="23">
        <f>SUM(B8:B17)</f>
        <v>103727.4</v>
      </c>
      <c r="C7" s="23">
        <f>SUM(C8:C17)</f>
        <v>60710.600000000006</v>
      </c>
      <c r="D7" s="23">
        <f>C7/B7*100</f>
        <v>58.52899041140529</v>
      </c>
      <c r="E7" s="14">
        <f>SUM(E8:E17)</f>
        <v>117794.5</v>
      </c>
      <c r="F7" s="14">
        <f>SUM(F8:F17)</f>
        <v>66406.7</v>
      </c>
      <c r="G7" s="14">
        <f>F7/E7*100</f>
        <v>56.37504297738859</v>
      </c>
      <c r="H7" s="14">
        <f>F7/C7*100</f>
        <v>109.38238133044311</v>
      </c>
      <c r="I7" s="5"/>
    </row>
    <row r="8" spans="1:10" s="6" customFormat="1" ht="12.75">
      <c r="A8" s="19" t="s">
        <v>28</v>
      </c>
      <c r="B8" s="24">
        <v>52222</v>
      </c>
      <c r="C8" s="24">
        <v>38333.5</v>
      </c>
      <c r="D8" s="24">
        <f aca="true" t="shared" si="0" ref="D8:D16">C8/B8*100</f>
        <v>73.40488682930567</v>
      </c>
      <c r="E8" s="10">
        <v>57891.9</v>
      </c>
      <c r="F8" s="10">
        <v>45041.5</v>
      </c>
      <c r="G8" s="10">
        <f aca="true" t="shared" si="1" ref="G8:G16">F8/E8*100</f>
        <v>77.80276688103172</v>
      </c>
      <c r="H8" s="10">
        <f aca="true" t="shared" si="2" ref="H8:H32">F8/C8*100</f>
        <v>117.49905435193759</v>
      </c>
      <c r="I8" s="7"/>
      <c r="J8" s="7"/>
    </row>
    <row r="9" spans="1:8" s="6" customFormat="1" ht="12.75">
      <c r="A9" s="20" t="s">
        <v>29</v>
      </c>
      <c r="B9" s="24">
        <v>7454.3</v>
      </c>
      <c r="C9" s="24">
        <v>5416.4</v>
      </c>
      <c r="D9" s="24">
        <f t="shared" si="0"/>
        <v>72.66141690031257</v>
      </c>
      <c r="E9" s="10">
        <v>7540.6</v>
      </c>
      <c r="F9" s="10">
        <v>4975.5</v>
      </c>
      <c r="G9" s="10">
        <f t="shared" si="1"/>
        <v>65.98281303875024</v>
      </c>
      <c r="H9" s="10">
        <f t="shared" si="2"/>
        <v>91.8599069492652</v>
      </c>
    </row>
    <row r="10" spans="1:8" s="6" customFormat="1" ht="25.5">
      <c r="A10" s="20" t="s">
        <v>30</v>
      </c>
      <c r="B10" s="24">
        <v>12490.2</v>
      </c>
      <c r="C10" s="24">
        <v>10810.8</v>
      </c>
      <c r="D10" s="24">
        <f t="shared" si="0"/>
        <v>86.55425853869433</v>
      </c>
      <c r="E10" s="10">
        <v>11644.8</v>
      </c>
      <c r="F10" s="10">
        <v>9187.2</v>
      </c>
      <c r="G10" s="10">
        <f t="shared" si="1"/>
        <v>78.89530090684255</v>
      </c>
      <c r="H10" s="10">
        <f t="shared" si="2"/>
        <v>84.98168498168499</v>
      </c>
    </row>
    <row r="11" spans="1:8" s="5" customFormat="1" ht="12.75">
      <c r="A11" s="20" t="s">
        <v>7</v>
      </c>
      <c r="B11" s="24">
        <v>2435.5</v>
      </c>
      <c r="C11" s="24">
        <v>1979.5</v>
      </c>
      <c r="D11" s="24">
        <f t="shared" si="0"/>
        <v>81.27694518579347</v>
      </c>
      <c r="E11" s="10">
        <v>3132</v>
      </c>
      <c r="F11" s="10">
        <v>2291.9</v>
      </c>
      <c r="G11" s="10">
        <f t="shared" si="1"/>
        <v>73.17688378033206</v>
      </c>
      <c r="H11" s="10">
        <f t="shared" si="2"/>
        <v>115.78176307148271</v>
      </c>
    </row>
    <row r="12" spans="1:8" s="6" customFormat="1" ht="38.25">
      <c r="A12" s="20" t="s">
        <v>8</v>
      </c>
      <c r="B12" s="24">
        <v>9270.4</v>
      </c>
      <c r="C12" s="24">
        <v>1590.1</v>
      </c>
      <c r="D12" s="24">
        <f t="shared" si="0"/>
        <v>17.15244218156714</v>
      </c>
      <c r="E12" s="10">
        <v>8196.9</v>
      </c>
      <c r="F12" s="10">
        <v>3096.5</v>
      </c>
      <c r="G12" s="10">
        <f t="shared" si="1"/>
        <v>37.776476472812895</v>
      </c>
      <c r="H12" s="10">
        <f t="shared" si="2"/>
        <v>194.73618011445822</v>
      </c>
    </row>
    <row r="13" spans="1:8" s="6" customFormat="1" ht="12.75">
      <c r="A13" s="20" t="s">
        <v>25</v>
      </c>
      <c r="B13" s="24">
        <v>275</v>
      </c>
      <c r="C13" s="24">
        <v>297.3</v>
      </c>
      <c r="D13" s="24">
        <f t="shared" si="0"/>
        <v>108.10909090909091</v>
      </c>
      <c r="E13" s="10">
        <v>420</v>
      </c>
      <c r="F13" s="10">
        <v>288</v>
      </c>
      <c r="G13" s="10">
        <f t="shared" si="1"/>
        <v>68.57142857142857</v>
      </c>
      <c r="H13" s="10">
        <f t="shared" si="2"/>
        <v>96.87184661957619</v>
      </c>
    </row>
    <row r="14" spans="1:8" s="6" customFormat="1" ht="25.5">
      <c r="A14" s="20" t="s">
        <v>33</v>
      </c>
      <c r="B14" s="24">
        <v>173</v>
      </c>
      <c r="C14" s="24">
        <v>173</v>
      </c>
      <c r="D14" s="24">
        <f t="shared" si="0"/>
        <v>100</v>
      </c>
      <c r="E14" s="10">
        <v>172</v>
      </c>
      <c r="F14" s="10">
        <v>172</v>
      </c>
      <c r="G14" s="10">
        <f t="shared" si="1"/>
        <v>100</v>
      </c>
      <c r="H14" s="10">
        <f t="shared" si="2"/>
        <v>99.42196531791907</v>
      </c>
    </row>
    <row r="15" spans="1:8" s="6" customFormat="1" ht="25.5">
      <c r="A15" s="20" t="s">
        <v>9</v>
      </c>
      <c r="B15" s="24">
        <v>16558.4</v>
      </c>
      <c r="C15" s="24">
        <v>590.3</v>
      </c>
      <c r="D15" s="24">
        <f t="shared" si="0"/>
        <v>3.5649579669533282</v>
      </c>
      <c r="E15" s="10">
        <v>27396.3</v>
      </c>
      <c r="F15" s="10">
        <v>690.9</v>
      </c>
      <c r="G15" s="10">
        <f t="shared" si="1"/>
        <v>2.521873391662378</v>
      </c>
      <c r="H15" s="10">
        <f t="shared" si="2"/>
        <v>117.04218194138573</v>
      </c>
    </row>
    <row r="16" spans="1:8" s="6" customFormat="1" ht="12.75">
      <c r="A16" s="20" t="s">
        <v>10</v>
      </c>
      <c r="B16" s="24">
        <v>2848.6</v>
      </c>
      <c r="C16" s="24">
        <v>2073.3</v>
      </c>
      <c r="D16" s="24">
        <f t="shared" si="0"/>
        <v>72.78312153338483</v>
      </c>
      <c r="E16" s="10">
        <v>1400</v>
      </c>
      <c r="F16" s="10">
        <v>663.2</v>
      </c>
      <c r="G16" s="10">
        <f t="shared" si="1"/>
        <v>47.371428571428574</v>
      </c>
      <c r="H16" s="10">
        <f t="shared" si="2"/>
        <v>31.987652534606664</v>
      </c>
    </row>
    <row r="17" spans="1:8" s="6" customFormat="1" ht="12.75">
      <c r="A17" s="20" t="s">
        <v>34</v>
      </c>
      <c r="B17" s="24">
        <v>0</v>
      </c>
      <c r="C17" s="24">
        <v>-553.6</v>
      </c>
      <c r="D17" s="24"/>
      <c r="E17" s="10">
        <v>0</v>
      </c>
      <c r="F17" s="10">
        <v>0</v>
      </c>
      <c r="G17" s="10">
        <v>0</v>
      </c>
      <c r="H17" s="10">
        <f t="shared" si="2"/>
        <v>0</v>
      </c>
    </row>
    <row r="18" spans="1:9" s="6" customFormat="1" ht="12.75">
      <c r="A18" s="21" t="s">
        <v>16</v>
      </c>
      <c r="B18" s="14">
        <f>B19+B20</f>
        <v>299897.8</v>
      </c>
      <c r="C18" s="14">
        <f>C19+C20</f>
        <v>202556.7</v>
      </c>
      <c r="D18" s="14">
        <f>C18/B18*100</f>
        <v>67.54190927709374</v>
      </c>
      <c r="E18" s="14">
        <f>E19+E20</f>
        <v>327499.3</v>
      </c>
      <c r="F18" s="14">
        <f>F19+F20</f>
        <v>223636.4</v>
      </c>
      <c r="G18" s="14">
        <f>F18/E18*100</f>
        <v>68.28606961908011</v>
      </c>
      <c r="H18" s="14">
        <f t="shared" si="2"/>
        <v>110.40681448700536</v>
      </c>
      <c r="I18" s="5"/>
    </row>
    <row r="19" spans="1:8" s="6" customFormat="1" ht="25.5">
      <c r="A19" s="20" t="s">
        <v>24</v>
      </c>
      <c r="B19" s="24">
        <v>298217.8</v>
      </c>
      <c r="C19" s="24">
        <v>200876.7</v>
      </c>
      <c r="D19" s="10">
        <f>C19/B19*100</f>
        <v>67.35905770882891</v>
      </c>
      <c r="E19" s="10">
        <v>327349.3</v>
      </c>
      <c r="F19" s="10">
        <v>223606.4</v>
      </c>
      <c r="G19" s="10">
        <f>F19/E19*100</f>
        <v>68.30819555746722</v>
      </c>
      <c r="H19" s="10">
        <f t="shared" si="2"/>
        <v>111.31524960336365</v>
      </c>
    </row>
    <row r="20" spans="1:8" s="6" customFormat="1" ht="12.75">
      <c r="A20" s="20" t="s">
        <v>22</v>
      </c>
      <c r="B20" s="24">
        <v>1680</v>
      </c>
      <c r="C20" s="24">
        <v>1680</v>
      </c>
      <c r="D20" s="10">
        <f>C20/B20*100</f>
        <v>100</v>
      </c>
      <c r="E20" s="10">
        <v>150</v>
      </c>
      <c r="F20" s="10">
        <v>30</v>
      </c>
      <c r="G20" s="10">
        <f>F20/E20*100</f>
        <v>20</v>
      </c>
      <c r="H20" s="10">
        <f t="shared" si="2"/>
        <v>1.7857142857142856</v>
      </c>
    </row>
    <row r="21" spans="1:10" s="6" customFormat="1" ht="12.75">
      <c r="A21" s="21" t="s">
        <v>17</v>
      </c>
      <c r="B21" s="14">
        <f>B7+B18</f>
        <v>403625.19999999995</v>
      </c>
      <c r="C21" s="14">
        <f>C7+C18</f>
        <v>263267.30000000005</v>
      </c>
      <c r="D21" s="14">
        <f>C21/B21*100</f>
        <v>65.22568462028636</v>
      </c>
      <c r="E21" s="14">
        <f>E7+E18</f>
        <v>445293.8</v>
      </c>
      <c r="F21" s="14">
        <f>F7+F18</f>
        <v>290043.1</v>
      </c>
      <c r="G21" s="14">
        <f>F21/E21*100</f>
        <v>65.13522083622094</v>
      </c>
      <c r="H21" s="14">
        <f t="shared" si="2"/>
        <v>110.17057568486474</v>
      </c>
      <c r="I21" s="8"/>
      <c r="J21" s="9"/>
    </row>
    <row r="22" spans="1:10" s="6" customFormat="1" ht="12.75">
      <c r="A22" s="28" t="s">
        <v>1</v>
      </c>
      <c r="B22" s="29"/>
      <c r="C22" s="29"/>
      <c r="D22" s="29"/>
      <c r="E22" s="29"/>
      <c r="F22" s="29"/>
      <c r="G22" s="29"/>
      <c r="H22" s="30"/>
      <c r="I22" s="9"/>
      <c r="J22" s="9"/>
    </row>
    <row r="23" spans="1:10" s="6" customFormat="1" ht="12.75">
      <c r="A23" s="27" t="s">
        <v>0</v>
      </c>
      <c r="B23" s="24">
        <v>44413.5</v>
      </c>
      <c r="C23" s="24">
        <v>32614.7</v>
      </c>
      <c r="D23" s="24">
        <f>C23/B23*100</f>
        <v>73.4342035642316</v>
      </c>
      <c r="E23" s="10">
        <v>47246</v>
      </c>
      <c r="F23" s="10">
        <v>36092.9</v>
      </c>
      <c r="G23" s="10">
        <f>F23/E23*100</f>
        <v>76.39355712652923</v>
      </c>
      <c r="H23" s="10">
        <f t="shared" si="2"/>
        <v>110.66451630706399</v>
      </c>
      <c r="I23" s="9"/>
      <c r="J23" s="9"/>
    </row>
    <row r="24" spans="1:10" s="6" customFormat="1" ht="12.75">
      <c r="A24" s="27" t="s">
        <v>5</v>
      </c>
      <c r="B24" s="24">
        <v>16473.5</v>
      </c>
      <c r="C24" s="24">
        <v>3672.4</v>
      </c>
      <c r="D24" s="24">
        <f aca="true" t="shared" si="3" ref="D24:D32">C24/B24*100</f>
        <v>22.292773241873313</v>
      </c>
      <c r="E24" s="10">
        <v>16677.9</v>
      </c>
      <c r="F24" s="10">
        <v>2433</v>
      </c>
      <c r="G24" s="10">
        <f aca="true" t="shared" si="4" ref="G24:G32">F24/E24*100</f>
        <v>14.588167575054412</v>
      </c>
      <c r="H24" s="10">
        <f t="shared" si="2"/>
        <v>66.25095305522274</v>
      </c>
      <c r="I24" s="9"/>
      <c r="J24" s="9"/>
    </row>
    <row r="25" spans="1:10" s="6" customFormat="1" ht="12.75">
      <c r="A25" s="27" t="s">
        <v>44</v>
      </c>
      <c r="B25" s="24">
        <v>50</v>
      </c>
      <c r="C25" s="24">
        <v>0</v>
      </c>
      <c r="D25" s="24"/>
      <c r="E25" s="10"/>
      <c r="F25" s="10"/>
      <c r="G25" s="10"/>
      <c r="H25" s="10"/>
      <c r="I25" s="9"/>
      <c r="J25" s="9"/>
    </row>
    <row r="26" spans="1:10" s="6" customFormat="1" ht="12.75">
      <c r="A26" s="27" t="s">
        <v>11</v>
      </c>
      <c r="B26" s="24">
        <v>287439.1</v>
      </c>
      <c r="C26" s="24">
        <v>182250</v>
      </c>
      <c r="D26" s="24">
        <f t="shared" si="3"/>
        <v>63.40473512476209</v>
      </c>
      <c r="E26" s="10">
        <v>297227.3</v>
      </c>
      <c r="F26" s="10">
        <v>193705.4</v>
      </c>
      <c r="G26" s="10">
        <f t="shared" si="4"/>
        <v>65.1707968951708</v>
      </c>
      <c r="H26" s="10">
        <f t="shared" si="2"/>
        <v>106.28554183813444</v>
      </c>
      <c r="I26" s="9"/>
      <c r="J26" s="9"/>
    </row>
    <row r="27" spans="1:10" s="6" customFormat="1" ht="12.75">
      <c r="A27" s="27" t="s">
        <v>18</v>
      </c>
      <c r="B27" s="24">
        <v>43786</v>
      </c>
      <c r="C27" s="24">
        <v>28965.9</v>
      </c>
      <c r="D27" s="24">
        <f t="shared" si="3"/>
        <v>66.15333668295803</v>
      </c>
      <c r="E27" s="10">
        <v>54105.1</v>
      </c>
      <c r="F27" s="10">
        <v>31929</v>
      </c>
      <c r="G27" s="10">
        <f t="shared" si="4"/>
        <v>59.012921147913964</v>
      </c>
      <c r="H27" s="10">
        <f t="shared" si="2"/>
        <v>110.22961482294697</v>
      </c>
      <c r="I27" s="9"/>
      <c r="J27" s="9"/>
    </row>
    <row r="28" spans="1:10" s="6" customFormat="1" ht="12.75">
      <c r="A28" s="27" t="s">
        <v>12</v>
      </c>
      <c r="B28" s="24">
        <v>9805</v>
      </c>
      <c r="C28" s="24">
        <v>6524.9</v>
      </c>
      <c r="D28" s="24">
        <f t="shared" si="3"/>
        <v>66.54665986741458</v>
      </c>
      <c r="E28" s="10">
        <v>11863.4</v>
      </c>
      <c r="F28" s="10">
        <v>6362.4</v>
      </c>
      <c r="G28" s="10">
        <f t="shared" si="4"/>
        <v>53.630493787615684</v>
      </c>
      <c r="H28" s="10">
        <f t="shared" si="2"/>
        <v>97.50954037609772</v>
      </c>
      <c r="I28" s="9"/>
      <c r="J28" s="9"/>
    </row>
    <row r="29" spans="1:10" s="6" customFormat="1" ht="12.75">
      <c r="A29" s="27" t="s">
        <v>19</v>
      </c>
      <c r="B29" s="24">
        <v>14162.6</v>
      </c>
      <c r="C29" s="24">
        <v>9365.8</v>
      </c>
      <c r="D29" s="24">
        <f t="shared" si="3"/>
        <v>66.13051275895668</v>
      </c>
      <c r="E29" s="10">
        <v>15107.7</v>
      </c>
      <c r="F29" s="10">
        <v>9984</v>
      </c>
      <c r="G29" s="10">
        <f t="shared" si="4"/>
        <v>66.08550606644293</v>
      </c>
      <c r="H29" s="10">
        <f t="shared" si="2"/>
        <v>106.60061073266567</v>
      </c>
      <c r="I29" s="9"/>
      <c r="J29" s="9"/>
    </row>
    <row r="30" spans="1:10" s="6" customFormat="1" ht="12.75">
      <c r="A30" s="27" t="s">
        <v>20</v>
      </c>
      <c r="B30" s="24">
        <v>22.9</v>
      </c>
      <c r="C30" s="24">
        <v>4</v>
      </c>
      <c r="D30" s="24">
        <f t="shared" si="3"/>
        <v>17.467248908296945</v>
      </c>
      <c r="E30" s="10">
        <v>22.3</v>
      </c>
      <c r="F30" s="10">
        <v>0</v>
      </c>
      <c r="G30" s="10">
        <f t="shared" si="4"/>
        <v>0</v>
      </c>
      <c r="H30" s="10">
        <f t="shared" si="2"/>
        <v>0</v>
      </c>
      <c r="I30" s="9"/>
      <c r="J30" s="9"/>
    </row>
    <row r="31" spans="1:10" s="6" customFormat="1" ht="12.75">
      <c r="A31" s="27" t="s">
        <v>23</v>
      </c>
      <c r="B31" s="24">
        <v>1494.8</v>
      </c>
      <c r="C31" s="24">
        <v>1128.3</v>
      </c>
      <c r="D31" s="24">
        <f t="shared" si="3"/>
        <v>75.48166978860048</v>
      </c>
      <c r="E31" s="10">
        <v>3506.4</v>
      </c>
      <c r="F31" s="10">
        <v>1760.1</v>
      </c>
      <c r="G31" s="10">
        <f t="shared" si="4"/>
        <v>50.19678302532512</v>
      </c>
      <c r="H31" s="10">
        <f t="shared" si="2"/>
        <v>155.99574581228396</v>
      </c>
      <c r="I31" s="9"/>
      <c r="J31" s="9"/>
    </row>
    <row r="32" spans="1:10" s="6" customFormat="1" ht="12.75">
      <c r="A32" s="21" t="s">
        <v>17</v>
      </c>
      <c r="B32" s="23">
        <f>SUM(B23:B31)</f>
        <v>417647.39999999997</v>
      </c>
      <c r="C32" s="23">
        <f>SUM(C23:C31)</f>
        <v>264526</v>
      </c>
      <c r="D32" s="23">
        <f t="shared" si="3"/>
        <v>63.33715952739082</v>
      </c>
      <c r="E32" s="14">
        <f>SUM(E23:E31)</f>
        <v>445756.10000000003</v>
      </c>
      <c r="F32" s="14">
        <f>SUM(F23:F31)</f>
        <v>282266.8</v>
      </c>
      <c r="G32" s="14">
        <f t="shared" si="4"/>
        <v>63.32314913918171</v>
      </c>
      <c r="H32" s="14">
        <f t="shared" si="2"/>
        <v>106.7066375327945</v>
      </c>
      <c r="I32" s="8"/>
      <c r="J32" s="9"/>
    </row>
    <row r="33" spans="1:10" s="6" customFormat="1" ht="25.5">
      <c r="A33" s="21" t="s">
        <v>32</v>
      </c>
      <c r="B33" s="14">
        <f>B21-B32</f>
        <v>-14022.200000000012</v>
      </c>
      <c r="C33" s="14">
        <f>C21-C32</f>
        <v>-1258.6999999999534</v>
      </c>
      <c r="D33" s="21"/>
      <c r="E33" s="14">
        <f>E21-E32</f>
        <v>-462.30000000004657</v>
      </c>
      <c r="F33" s="14">
        <f>F21-F32</f>
        <v>7776.299999999988</v>
      </c>
      <c r="G33" s="10" t="s">
        <v>27</v>
      </c>
      <c r="H33" s="10" t="s">
        <v>27</v>
      </c>
      <c r="I33" s="11"/>
      <c r="J33" s="7"/>
    </row>
    <row r="34" spans="1:8" s="6" customFormat="1" ht="12.75" customHeight="1">
      <c r="A34" s="28" t="s">
        <v>21</v>
      </c>
      <c r="B34" s="29"/>
      <c r="C34" s="29"/>
      <c r="D34" s="29"/>
      <c r="E34" s="29"/>
      <c r="F34" s="29"/>
      <c r="G34" s="29"/>
      <c r="H34" s="29"/>
    </row>
    <row r="35" spans="1:8" s="6" customFormat="1" ht="12.75">
      <c r="A35" s="22" t="s">
        <v>31</v>
      </c>
      <c r="B35" s="25">
        <f>B36+B37+B38+B39</f>
        <v>14022.2</v>
      </c>
      <c r="C35" s="25">
        <f>C36+C37+C38+C39</f>
        <v>1258.7</v>
      </c>
      <c r="D35" s="22"/>
      <c r="E35" s="15">
        <f>E36+E37+E38+E39</f>
        <v>462.29999999999995</v>
      </c>
      <c r="F35" s="15">
        <f>F36+F37+F38+F39</f>
        <v>-7776.3</v>
      </c>
      <c r="G35" s="3"/>
      <c r="H35" s="3"/>
    </row>
    <row r="36" spans="1:8" s="6" customFormat="1" ht="25.5">
      <c r="A36" s="27" t="s">
        <v>13</v>
      </c>
      <c r="B36" s="24">
        <v>7300</v>
      </c>
      <c r="C36" s="24"/>
      <c r="D36" s="20"/>
      <c r="E36" s="10">
        <v>4600</v>
      </c>
      <c r="F36" s="10"/>
      <c r="G36" s="10"/>
      <c r="H36" s="10"/>
    </row>
    <row r="37" spans="1:8" s="6" customFormat="1" ht="25.5">
      <c r="A37" s="27" t="s">
        <v>14</v>
      </c>
      <c r="B37" s="24">
        <v>0</v>
      </c>
      <c r="C37" s="24"/>
      <c r="D37" s="20"/>
      <c r="E37" s="10">
        <v>-5000</v>
      </c>
      <c r="F37" s="10">
        <v>-5000</v>
      </c>
      <c r="G37" s="10"/>
      <c r="H37" s="10"/>
    </row>
    <row r="38" spans="1:8" s="6" customFormat="1" ht="25.5">
      <c r="A38" s="27" t="s">
        <v>2</v>
      </c>
      <c r="B38" s="24">
        <v>2655.9</v>
      </c>
      <c r="C38" s="24">
        <v>566</v>
      </c>
      <c r="D38" s="20"/>
      <c r="E38" s="10"/>
      <c r="F38" s="10"/>
      <c r="G38" s="10"/>
      <c r="H38" s="10"/>
    </row>
    <row r="39" spans="1:8" s="6" customFormat="1" ht="25.5">
      <c r="A39" s="27" t="s">
        <v>3</v>
      </c>
      <c r="B39" s="24">
        <v>4066.3</v>
      </c>
      <c r="C39" s="24">
        <v>692.7</v>
      </c>
      <c r="D39" s="20"/>
      <c r="E39" s="10">
        <v>862.3</v>
      </c>
      <c r="F39" s="10">
        <v>-2776.3</v>
      </c>
      <c r="G39" s="10"/>
      <c r="H39" s="10"/>
    </row>
  </sheetData>
  <sheetProtection/>
  <mergeCells count="5">
    <mergeCell ref="A22:H22"/>
    <mergeCell ref="A34:H34"/>
    <mergeCell ref="A6:H6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2020-10-08T05:31:17Z</cp:lastPrinted>
  <dcterms:created xsi:type="dcterms:W3CDTF">2009-04-17T07:03:32Z</dcterms:created>
  <dcterms:modified xsi:type="dcterms:W3CDTF">2020-10-08T05:31:39Z</dcterms:modified>
  <cp:category/>
  <cp:version/>
  <cp:contentType/>
  <cp:contentStatus/>
</cp:coreProperties>
</file>