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<sst xmlns="http://schemas.openxmlformats.org/spreadsheetml/2006/main" count="49" uniqueCount="46">
  <si>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</si>
  <si>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</si>
  <si>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</si>
  <si>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</si>
  <si>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</si>
  <si>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</si>
  <si>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</si>
  <si>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</si>
  <si>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</si>
  <si>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</si>
  <si>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</si>
  <si>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</si>
  <si>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</si>
  <si>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</si>
  <si>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</si>
  <si>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</si>
  <si>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</si>
  <si>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</si>
  <si>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</si>
  <si>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</si>
  <si>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</si>
  <si>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</si>
  <si>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</si>
  <si>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</si>
  <si>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</si>
  <si>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</si>
  <si>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</si>
  <si>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</si>
  <si>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</si>
  <si>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</si>
  <si>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</si>
  <si>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</si>
  <si>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</si>
  <si>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Жилищное хозяйство</t>
  </si>
  <si>
    <t>Средства массовой информации</t>
  </si>
  <si>
    <t>Бюджетные назначения по состоянию на 01.07.2023</t>
  </si>
  <si>
    <t>% исполнения 2023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</si>
  <si>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</si>
  <si>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прошлах лет</t>
  </si>
  <si>
    <t xml:space="preserve"> об исполнении бюджета Советского муниципального района за I полугодие 2024 года в сравнении с I  полугодием 2023 года </t>
  </si>
  <si>
    <t xml:space="preserve">Исполнено на 01.07.2023 </t>
  </si>
  <si>
    <t>Бюджетные назначения по состоянию на 01.07.2024</t>
  </si>
  <si>
    <t>Исполнено на 01.07.2024</t>
  </si>
  <si>
    <t>% исполнения 2024</t>
  </si>
  <si>
    <t>Темп роста (2024/2023),                  %</t>
  </si>
  <si>
    <t>налог на имущество (транспортный налог)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</si>
</sst>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0">
      <selection activeCell="H34" sqref="H34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9" t="s">
        <v>25</v>
      </c>
      <c r="B1" s="29"/>
      <c r="C1" s="29"/>
      <c r="D1" s="29"/>
      <c r="E1" s="29"/>
      <c r="F1" s="29"/>
      <c r="G1" s="29"/>
      <c r="H1" s="29"/>
    </row>
    <row r="2" spans="1:8" s="1" customFormat="1" ht="38.25" customHeight="1">
      <c r="A2" s="29" t="s">
        <v>39</v>
      </c>
      <c r="B2" s="29"/>
      <c r="C2" s="29"/>
      <c r="D2" s="29"/>
      <c r="E2" s="29"/>
      <c r="F2" s="29"/>
      <c r="G2" s="29"/>
      <c r="H2" s="29"/>
    </row>
    <row r="3" spans="1:8" s="1" customFormat="1" ht="13.5" customHeight="1">
      <c r="A3" s="19"/>
      <c r="B3" s="2"/>
      <c r="C3" s="2"/>
      <c r="E3" s="2"/>
      <c r="F3" s="2"/>
      <c r="H3" s="3" t="s">
        <v>32</v>
      </c>
    </row>
    <row r="4" spans="1:8" s="5" customFormat="1" ht="72" customHeight="1">
      <c r="A4" s="20" t="s">
        <v>5</v>
      </c>
      <c r="B4" s="4" t="s">
        <v>35</v>
      </c>
      <c r="C4" s="4" t="s">
        <v>40</v>
      </c>
      <c r="D4" s="4" t="s">
        <v>36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30" t="s">
        <v>3</v>
      </c>
      <c r="B6" s="31"/>
      <c r="C6" s="31"/>
      <c r="D6" s="31"/>
      <c r="E6" s="31"/>
      <c r="F6" s="31"/>
      <c r="G6" s="31"/>
      <c r="H6" s="32"/>
    </row>
    <row r="7" spans="1:9" s="7" customFormat="1" ht="12.75">
      <c r="A7" s="21" t="s">
        <v>14</v>
      </c>
      <c r="B7" s="17">
        <f>SUM(B8:B17)</f>
        <v>130911.9</v>
      </c>
      <c r="C7" s="17">
        <f>SUM(C8:C17)</f>
        <v>74376.8</v>
      </c>
      <c r="D7" s="17">
        <f>C7/B7*100</f>
        <v>56.81439196895012</v>
      </c>
      <c r="E7" s="17">
        <f>SUM(E8:E17)</f>
        <v>166666.90000000002</v>
      </c>
      <c r="F7" s="17">
        <f>SUM(F8:F17)</f>
        <v>70920.8</v>
      </c>
      <c r="G7" s="17">
        <f>F7/E7*100</f>
        <v>42.5524204266114</v>
      </c>
      <c r="H7" s="17">
        <f>SUM(F7/C7)*100</f>
        <v>95.35338976670144</v>
      </c>
      <c r="I7" s="6"/>
    </row>
    <row r="8" spans="1:10" s="7" customFormat="1" ht="12.75">
      <c r="A8" s="25" t="s">
        <v>27</v>
      </c>
      <c r="B8" s="11">
        <v>72916.3</v>
      </c>
      <c r="C8" s="11">
        <v>41650.9</v>
      </c>
      <c r="D8" s="11">
        <f aca="true" t="shared" si="0" ref="D8:D17">C8/B8*100</f>
        <v>57.12152152536538</v>
      </c>
      <c r="E8" s="11">
        <v>94096</v>
      </c>
      <c r="F8" s="11">
        <v>41697.1</v>
      </c>
      <c r="G8" s="11">
        <f aca="true" t="shared" si="1" ref="G8:G17">F8/E8*100</f>
        <v>44.31336082298928</v>
      </c>
      <c r="H8" s="11">
        <f aca="true" t="shared" si="2" ref="H8:H18">SUM(F8/C8)*100</f>
        <v>100.11092197287452</v>
      </c>
      <c r="I8" s="8"/>
      <c r="J8" s="8"/>
    </row>
    <row r="9" spans="1:8" s="7" customFormat="1" ht="12.75">
      <c r="A9" s="26" t="s">
        <v>28</v>
      </c>
      <c r="B9" s="11">
        <v>3246.4</v>
      </c>
      <c r="C9" s="11">
        <v>1604.8</v>
      </c>
      <c r="D9" s="11">
        <f t="shared" si="0"/>
        <v>49.43321833415475</v>
      </c>
      <c r="E9" s="11">
        <v>4316.8</v>
      </c>
      <c r="F9" s="11">
        <v>2258.4</v>
      </c>
      <c r="G9" s="11">
        <f t="shared" si="1"/>
        <v>52.31653076352853</v>
      </c>
      <c r="H9" s="11">
        <f t="shared" si="2"/>
        <v>140.72781655034896</v>
      </c>
    </row>
    <row r="10" spans="1:8" s="7" customFormat="1" ht="25.5">
      <c r="A10" s="26" t="s">
        <v>29</v>
      </c>
      <c r="B10" s="11">
        <v>18136.9</v>
      </c>
      <c r="C10" s="11">
        <v>15773.4</v>
      </c>
      <c r="D10" s="11">
        <f t="shared" si="0"/>
        <v>86.96855581714625</v>
      </c>
      <c r="E10" s="11">
        <v>9872.9</v>
      </c>
      <c r="F10" s="11">
        <v>9871.2</v>
      </c>
      <c r="G10" s="11">
        <f t="shared" si="1"/>
        <v>99.98278114839613</v>
      </c>
      <c r="H10" s="11">
        <f t="shared" si="2"/>
        <v>62.5813077713112</v>
      </c>
    </row>
    <row r="11" spans="1:8" s="7" customFormat="1" ht="12.75">
      <c r="A11" s="22" t="s">
        <v>45</v>
      </c>
      <c r="B11" s="11">
        <v>22720</v>
      </c>
      <c r="C11" s="11">
        <v>6396.1</v>
      </c>
      <c r="D11" s="11">
        <f t="shared" si="0"/>
        <v>28.1518485915493</v>
      </c>
      <c r="E11" s="11">
        <v>23100</v>
      </c>
      <c r="F11" s="11">
        <v>5836.3</v>
      </c>
      <c r="G11" s="11">
        <f t="shared" si="1"/>
        <v>25.265367965367968</v>
      </c>
      <c r="H11" s="11">
        <f t="shared" si="2"/>
        <v>91.24779162302028</v>
      </c>
    </row>
    <row r="12" spans="1:8" s="6" customFormat="1" ht="12.75">
      <c r="A12" s="26" t="s">
        <v>6</v>
      </c>
      <c r="B12" s="11">
        <v>3140</v>
      </c>
      <c r="C12" s="11">
        <v>1681.8</v>
      </c>
      <c r="D12" s="11">
        <f t="shared" si="0"/>
        <v>53.560509554140125</v>
      </c>
      <c r="E12" s="11">
        <v>3600</v>
      </c>
      <c r="F12" s="11">
        <v>1812</v>
      </c>
      <c r="G12" s="11">
        <f t="shared" si="1"/>
        <v>50.33333333333333</v>
      </c>
      <c r="H12" s="11">
        <f t="shared" si="2"/>
        <v>107.74170531573316</v>
      </c>
    </row>
    <row r="13" spans="1:8" s="7" customFormat="1" ht="38.25">
      <c r="A13" s="26" t="s">
        <v>7</v>
      </c>
      <c r="B13" s="11">
        <v>5743.9</v>
      </c>
      <c r="C13" s="11">
        <v>3685.8</v>
      </c>
      <c r="D13" s="11">
        <f t="shared" si="0"/>
        <v>64.16894444541165</v>
      </c>
      <c r="E13" s="11">
        <v>13171.7</v>
      </c>
      <c r="F13" s="11">
        <v>2349.3</v>
      </c>
      <c r="G13" s="11">
        <f t="shared" si="1"/>
        <v>17.83596650394406</v>
      </c>
      <c r="H13" s="11">
        <f t="shared" si="2"/>
        <v>63.73921536708449</v>
      </c>
    </row>
    <row r="14" spans="1:8" s="7" customFormat="1" ht="25.5">
      <c r="A14" s="26" t="s">
        <v>24</v>
      </c>
      <c r="B14" s="11">
        <v>1120</v>
      </c>
      <c r="C14" s="11">
        <v>173.8</v>
      </c>
      <c r="D14" s="11">
        <f t="shared" si="0"/>
        <v>15.517857142857144</v>
      </c>
      <c r="E14" s="11">
        <v>2708.3</v>
      </c>
      <c r="F14" s="11">
        <v>241.6</v>
      </c>
      <c r="G14" s="11">
        <f t="shared" si="1"/>
        <v>8.920725178156038</v>
      </c>
      <c r="H14" s="11">
        <f t="shared" si="2"/>
        <v>139.01035673187573</v>
      </c>
    </row>
    <row r="15" spans="1:8" s="7" customFormat="1" ht="25.5">
      <c r="A15" s="26" t="s">
        <v>37</v>
      </c>
      <c r="B15" s="11">
        <v>5.2</v>
      </c>
      <c r="C15" s="11">
        <v>5.2</v>
      </c>
      <c r="D15" s="11">
        <f t="shared" si="0"/>
        <v>100</v>
      </c>
      <c r="E15" s="11">
        <v>0</v>
      </c>
      <c r="F15" s="11">
        <v>0</v>
      </c>
      <c r="G15" s="11" t="e">
        <f t="shared" si="1"/>
        <v>#DIV/0!</v>
      </c>
      <c r="H15" s="11">
        <f t="shared" si="2"/>
        <v>0</v>
      </c>
    </row>
    <row r="16" spans="1:8" s="7" customFormat="1" ht="25.5">
      <c r="A16" s="26" t="s">
        <v>8</v>
      </c>
      <c r="B16" s="11">
        <v>2883.2</v>
      </c>
      <c r="C16" s="11">
        <v>3073.4</v>
      </c>
      <c r="D16" s="11">
        <f t="shared" si="0"/>
        <v>106.59683684794675</v>
      </c>
      <c r="E16" s="11">
        <v>9430.2</v>
      </c>
      <c r="F16" s="11">
        <v>1255.4</v>
      </c>
      <c r="G16" s="11">
        <f t="shared" si="1"/>
        <v>13.312549044558969</v>
      </c>
      <c r="H16" s="11">
        <f t="shared" si="2"/>
        <v>40.847270124292315</v>
      </c>
    </row>
    <row r="17" spans="1:8" s="7" customFormat="1" ht="12.75">
      <c r="A17" s="26" t="s">
        <v>9</v>
      </c>
      <c r="B17" s="11">
        <v>1000</v>
      </c>
      <c r="C17" s="11">
        <v>331.6</v>
      </c>
      <c r="D17" s="11">
        <f t="shared" si="0"/>
        <v>33.160000000000004</v>
      </c>
      <c r="E17" s="11">
        <v>6371</v>
      </c>
      <c r="F17" s="11">
        <v>5599.5</v>
      </c>
      <c r="G17" s="11">
        <f t="shared" si="1"/>
        <v>87.89044106105793</v>
      </c>
      <c r="H17" s="11">
        <f t="shared" si="2"/>
        <v>1688.6308805790109</v>
      </c>
    </row>
    <row r="18" spans="1:9" s="7" customFormat="1" ht="12.75">
      <c r="A18" s="23" t="s">
        <v>15</v>
      </c>
      <c r="B18" s="17">
        <f>B19+B20+B21</f>
        <v>913646.7</v>
      </c>
      <c r="C18" s="17">
        <f>C19+C20+C21</f>
        <v>328899.8</v>
      </c>
      <c r="D18" s="17">
        <f>C18/B18*100</f>
        <v>35.99857581710742</v>
      </c>
      <c r="E18" s="17">
        <f>E19+E20+E21</f>
        <v>496527</v>
      </c>
      <c r="F18" s="17">
        <f>F19+F20+F21</f>
        <v>266549.9</v>
      </c>
      <c r="G18" s="17">
        <f>F18/E18*100</f>
        <v>53.68286115357272</v>
      </c>
      <c r="H18" s="17">
        <f t="shared" si="2"/>
        <v>81.04288905009976</v>
      </c>
      <c r="I18" s="6"/>
    </row>
    <row r="19" spans="1:8" s="7" customFormat="1" ht="38.25">
      <c r="A19" s="26" t="s">
        <v>23</v>
      </c>
      <c r="B19" s="11">
        <v>912220.2</v>
      </c>
      <c r="C19" s="11">
        <v>327473.3</v>
      </c>
      <c r="D19" s="11">
        <v>35.89849249117702</v>
      </c>
      <c r="E19" s="11">
        <v>495192.8</v>
      </c>
      <c r="F19" s="11">
        <v>265215.7</v>
      </c>
      <c r="G19" s="11">
        <f>F19/E19*100</f>
        <v>53.55806869566763</v>
      </c>
      <c r="H19" s="11">
        <f>SUM(F19/C19)*100</f>
        <v>80.98849585599804</v>
      </c>
    </row>
    <row r="20" spans="1:8" s="7" customFormat="1" ht="12.75">
      <c r="A20" s="22" t="s">
        <v>21</v>
      </c>
      <c r="B20" s="11">
        <v>1500</v>
      </c>
      <c r="C20" s="11">
        <v>1500</v>
      </c>
      <c r="D20" s="11">
        <v>100</v>
      </c>
      <c r="E20" s="11">
        <v>1500</v>
      </c>
      <c r="F20" s="11">
        <v>1500</v>
      </c>
      <c r="G20" s="11">
        <f>F20/E20*100</f>
        <v>100</v>
      </c>
      <c r="H20" s="11">
        <f>SUM(F20/C20)*100</f>
        <v>100</v>
      </c>
    </row>
    <row r="21" spans="1:8" s="7" customFormat="1" ht="38.25">
      <c r="A21" s="28" t="s">
        <v>38</v>
      </c>
      <c r="B21" s="11">
        <v>-73.5</v>
      </c>
      <c r="C21" s="11">
        <v>-73.5</v>
      </c>
      <c r="D21" s="11">
        <f>C21/B21*100</f>
        <v>100</v>
      </c>
      <c r="E21" s="11">
        <v>-165.8</v>
      </c>
      <c r="F21" s="11">
        <v>-165.8</v>
      </c>
      <c r="G21" s="11">
        <f>F21/E21*100</f>
        <v>100</v>
      </c>
      <c r="H21" s="11">
        <f>SUM(F21/C21)*100</f>
        <v>225.57823129251702</v>
      </c>
    </row>
    <row r="22" spans="1:10" s="7" customFormat="1" ht="12.75">
      <c r="A22" s="23" t="s">
        <v>16</v>
      </c>
      <c r="B22" s="17">
        <f>B7+B18</f>
        <v>1044558.6</v>
      </c>
      <c r="C22" s="17">
        <f>C7+C18</f>
        <v>403276.6</v>
      </c>
      <c r="D22" s="17">
        <f>C22/B22*100</f>
        <v>38.60736965834181</v>
      </c>
      <c r="E22" s="17">
        <f>E7+E18</f>
        <v>663193.9</v>
      </c>
      <c r="F22" s="17">
        <f>F7+F18</f>
        <v>337470.7</v>
      </c>
      <c r="G22" s="17">
        <f>F22/E22*100</f>
        <v>50.885676119759246</v>
      </c>
      <c r="H22" s="17">
        <f>SUM(F22/C22)*100</f>
        <v>83.68219232159764</v>
      </c>
      <c r="I22" s="9"/>
      <c r="J22" s="10"/>
    </row>
    <row r="23" spans="1:10" s="7" customFormat="1" ht="12.75">
      <c r="A23" s="30" t="s">
        <v>1</v>
      </c>
      <c r="B23" s="31"/>
      <c r="C23" s="31"/>
      <c r="D23" s="31"/>
      <c r="E23" s="31"/>
      <c r="F23" s="31"/>
      <c r="G23" s="31"/>
      <c r="H23" s="32"/>
      <c r="I23" s="10"/>
      <c r="J23" s="10"/>
    </row>
    <row r="24" spans="1:10" s="7" customFormat="1" ht="12.75">
      <c r="A24" s="22" t="s">
        <v>0</v>
      </c>
      <c r="B24" s="11">
        <v>56693.3</v>
      </c>
      <c r="C24" s="11">
        <v>31297.4</v>
      </c>
      <c r="D24" s="11">
        <v>55.20475964531965</v>
      </c>
      <c r="E24" s="11">
        <v>76968.8</v>
      </c>
      <c r="F24" s="11">
        <v>33374.4</v>
      </c>
      <c r="G24" s="11">
        <f aca="true" t="shared" si="3" ref="G24:G33">F24/E24*100</f>
        <v>43.36094625354689</v>
      </c>
      <c r="H24" s="11">
        <f>F24/C24*100</f>
        <v>106.6363340085758</v>
      </c>
      <c r="I24" s="10"/>
      <c r="J24" s="10"/>
    </row>
    <row r="25" spans="1:10" s="7" customFormat="1" ht="12.75">
      <c r="A25" s="22" t="s">
        <v>4</v>
      </c>
      <c r="B25" s="11">
        <v>17685.7</v>
      </c>
      <c r="C25" s="11">
        <v>888.8</v>
      </c>
      <c r="D25" s="11">
        <v>5.025529099781179</v>
      </c>
      <c r="E25" s="11">
        <v>31459.8</v>
      </c>
      <c r="F25" s="11">
        <v>745.4</v>
      </c>
      <c r="G25" s="11">
        <f t="shared" si="3"/>
        <v>2.369372977577734</v>
      </c>
      <c r="H25" s="11">
        <f aca="true" t="shared" si="4" ref="H25:H34">F25/C25*100</f>
        <v>83.86588658865887</v>
      </c>
      <c r="I25" s="10"/>
      <c r="J25" s="10"/>
    </row>
    <row r="26" spans="1:10" s="7" customFormat="1" ht="12.75">
      <c r="A26" s="22" t="s">
        <v>33</v>
      </c>
      <c r="B26" s="11">
        <v>519876.5</v>
      </c>
      <c r="C26" s="11">
        <v>140699.2</v>
      </c>
      <c r="D26" s="11">
        <v>27.06396615349992</v>
      </c>
      <c r="E26" s="11">
        <v>27718.6</v>
      </c>
      <c r="F26" s="11">
        <v>24043.1</v>
      </c>
      <c r="G26" s="11">
        <f t="shared" si="3"/>
        <v>86.7399507911655</v>
      </c>
      <c r="H26" s="11">
        <f t="shared" si="4"/>
        <v>17.088299009518177</v>
      </c>
      <c r="I26" s="10"/>
      <c r="J26" s="10"/>
    </row>
    <row r="27" spans="1:10" s="7" customFormat="1" ht="12.75">
      <c r="A27" s="22" t="s">
        <v>10</v>
      </c>
      <c r="B27" s="11">
        <v>362645.5</v>
      </c>
      <c r="C27" s="11">
        <v>173065.5</v>
      </c>
      <c r="D27" s="11">
        <v>47.723051850912256</v>
      </c>
      <c r="E27" s="11">
        <v>430948.3</v>
      </c>
      <c r="F27" s="11">
        <v>216958.4</v>
      </c>
      <c r="G27" s="11">
        <f t="shared" si="3"/>
        <v>50.34441486368551</v>
      </c>
      <c r="H27" s="11">
        <f t="shared" si="4"/>
        <v>125.36201611528584</v>
      </c>
      <c r="I27" s="10"/>
      <c r="J27" s="10"/>
    </row>
    <row r="28" spans="1:10" s="7" customFormat="1" ht="12.75">
      <c r="A28" s="22" t="s">
        <v>17</v>
      </c>
      <c r="B28" s="11">
        <v>53543.2</v>
      </c>
      <c r="C28" s="11">
        <v>33099.1</v>
      </c>
      <c r="D28" s="11">
        <v>61.81756039982669</v>
      </c>
      <c r="E28" s="11">
        <v>86834.3</v>
      </c>
      <c r="F28" s="11">
        <v>48626.9</v>
      </c>
      <c r="G28" s="11">
        <f t="shared" si="3"/>
        <v>55.99964530145346</v>
      </c>
      <c r="H28" s="11">
        <f t="shared" si="4"/>
        <v>146.91305805898048</v>
      </c>
      <c r="I28" s="10"/>
      <c r="J28" s="10"/>
    </row>
    <row r="29" spans="1:10" s="7" customFormat="1" ht="12.75">
      <c r="A29" s="22" t="s">
        <v>11</v>
      </c>
      <c r="B29" s="11">
        <v>8332.8</v>
      </c>
      <c r="C29" s="11">
        <v>3796.2</v>
      </c>
      <c r="D29" s="11">
        <v>45.55731566820277</v>
      </c>
      <c r="E29" s="11">
        <v>5407.3</v>
      </c>
      <c r="F29" s="11">
        <v>2631.5</v>
      </c>
      <c r="G29" s="11">
        <f t="shared" si="3"/>
        <v>48.66569267471751</v>
      </c>
      <c r="H29" s="11">
        <f t="shared" si="4"/>
        <v>69.31931931931933</v>
      </c>
      <c r="I29" s="10"/>
      <c r="J29" s="10"/>
    </row>
    <row r="30" spans="1:10" s="7" customFormat="1" ht="12.75">
      <c r="A30" s="22" t="s">
        <v>18</v>
      </c>
      <c r="B30" s="11">
        <v>14119</v>
      </c>
      <c r="C30" s="11">
        <v>8779.3</v>
      </c>
      <c r="D30" s="11">
        <v>62.18074934485445</v>
      </c>
      <c r="E30" s="11">
        <v>21695.9</v>
      </c>
      <c r="F30" s="11">
        <v>12119.6</v>
      </c>
      <c r="G30" s="11">
        <f t="shared" si="3"/>
        <v>55.86124567314562</v>
      </c>
      <c r="H30" s="11">
        <f t="shared" si="4"/>
        <v>138.047452530384</v>
      </c>
      <c r="I30" s="10"/>
      <c r="J30" s="10"/>
    </row>
    <row r="31" spans="1:10" s="7" customFormat="1" ht="12.75">
      <c r="A31" s="27" t="s">
        <v>34</v>
      </c>
      <c r="B31" s="11">
        <v>1150.6</v>
      </c>
      <c r="C31" s="11">
        <v>541.6</v>
      </c>
      <c r="D31" s="11">
        <v>47.07109334260387</v>
      </c>
      <c r="E31" s="11">
        <v>1185.9</v>
      </c>
      <c r="F31" s="11">
        <v>1078.9</v>
      </c>
      <c r="G31" s="11">
        <f t="shared" si="3"/>
        <v>90.97731680580151</v>
      </c>
      <c r="H31" s="11">
        <f t="shared" si="4"/>
        <v>199.20605612998523</v>
      </c>
      <c r="I31" s="10"/>
      <c r="J31" s="10"/>
    </row>
    <row r="32" spans="1:10" s="7" customFormat="1" ht="12.75">
      <c r="A32" s="22" t="s">
        <v>19</v>
      </c>
      <c r="B32" s="11">
        <v>10.3</v>
      </c>
      <c r="C32" s="11">
        <v>0</v>
      </c>
      <c r="D32" s="11">
        <v>0</v>
      </c>
      <c r="E32" s="11">
        <v>10.3</v>
      </c>
      <c r="F32" s="11">
        <v>0</v>
      </c>
      <c r="G32" s="11">
        <f t="shared" si="3"/>
        <v>0</v>
      </c>
      <c r="H32" s="11" t="e">
        <f t="shared" si="4"/>
        <v>#DIV/0!</v>
      </c>
      <c r="I32" s="10"/>
      <c r="J32" s="10"/>
    </row>
    <row r="33" spans="1:10" s="7" customFormat="1" ht="12.75">
      <c r="A33" s="22" t="s">
        <v>22</v>
      </c>
      <c r="B33" s="11">
        <v>11833.3</v>
      </c>
      <c r="C33" s="11">
        <v>4720.9</v>
      </c>
      <c r="D33" s="11">
        <v>39.89504195786467</v>
      </c>
      <c r="E33" s="11">
        <v>3994.7</v>
      </c>
      <c r="F33" s="11">
        <v>1247.6</v>
      </c>
      <c r="G33" s="11">
        <f t="shared" si="3"/>
        <v>31.231381580594288</v>
      </c>
      <c r="H33" s="11">
        <f t="shared" si="4"/>
        <v>26.427164311889683</v>
      </c>
      <c r="I33" s="10"/>
      <c r="J33" s="10"/>
    </row>
    <row r="34" spans="1:10" s="7" customFormat="1" ht="12.75">
      <c r="A34" s="23" t="s">
        <v>16</v>
      </c>
      <c r="B34" s="17">
        <f>SUM(B24:B33)</f>
        <v>1045890.2000000001</v>
      </c>
      <c r="C34" s="17">
        <f>SUM(C24:C33)</f>
        <v>396888</v>
      </c>
      <c r="D34" s="17">
        <f>C34/B34*100</f>
        <v>37.94738682894246</v>
      </c>
      <c r="E34" s="17">
        <f>SUM(E24:E33)</f>
        <v>686223.9000000001</v>
      </c>
      <c r="F34" s="17">
        <f>SUM(F24:F33)</f>
        <v>340825.8</v>
      </c>
      <c r="G34" s="17">
        <f>F34/E34*100</f>
        <v>49.66685071738247</v>
      </c>
      <c r="H34" s="17">
        <f t="shared" si="4"/>
        <v>85.87455403035617</v>
      </c>
      <c r="I34" s="9"/>
      <c r="J34" s="10"/>
    </row>
    <row r="35" spans="1:10" s="7" customFormat="1" ht="31.5" customHeight="1">
      <c r="A35" s="23" t="s">
        <v>31</v>
      </c>
      <c r="B35" s="17">
        <f>B22-B34</f>
        <v>-1331.6000000000931</v>
      </c>
      <c r="C35" s="17">
        <f>C22-C34</f>
        <v>6388.599999999977</v>
      </c>
      <c r="D35" s="11" t="s">
        <v>26</v>
      </c>
      <c r="E35" s="17">
        <f>E22-E34</f>
        <v>-23030.000000000116</v>
      </c>
      <c r="F35" s="17">
        <f>F22-F34</f>
        <v>-3355.0999999999767</v>
      </c>
      <c r="G35" s="11" t="s">
        <v>26</v>
      </c>
      <c r="H35" s="12" t="s">
        <v>26</v>
      </c>
      <c r="I35" s="13"/>
      <c r="J35" s="8"/>
    </row>
    <row r="36" spans="1:8" s="7" customFormat="1" ht="12.75">
      <c r="A36" s="30" t="s">
        <v>20</v>
      </c>
      <c r="B36" s="31"/>
      <c r="C36" s="31"/>
      <c r="D36" s="31"/>
      <c r="E36" s="31"/>
      <c r="F36" s="31"/>
      <c r="G36" s="31"/>
      <c r="H36" s="32"/>
    </row>
    <row r="37" spans="1:8" s="7" customFormat="1" ht="38.25" customHeight="1">
      <c r="A37" s="24" t="s">
        <v>30</v>
      </c>
      <c r="B37" s="18">
        <f>B38+B39+B40</f>
        <v>1331.6</v>
      </c>
      <c r="C37" s="18">
        <f>C38+C39+C40</f>
        <v>6388.6</v>
      </c>
      <c r="D37" s="18"/>
      <c r="E37" s="18">
        <f>E38+E39+E40</f>
        <v>23030</v>
      </c>
      <c r="F37" s="18">
        <f>F38+F39+F40</f>
        <v>3355.1</v>
      </c>
      <c r="G37" s="4"/>
      <c r="H37" s="14"/>
    </row>
    <row r="38" spans="1:8" s="7" customFormat="1" ht="30" customHeight="1">
      <c r="A38" s="22" t="s">
        <v>12</v>
      </c>
      <c r="B38" s="11"/>
      <c r="C38" s="11"/>
      <c r="D38" s="11"/>
      <c r="E38" s="11"/>
      <c r="F38" s="11"/>
      <c r="G38" s="11"/>
      <c r="H38" s="14"/>
    </row>
    <row r="39" spans="1:8" s="7" customFormat="1" ht="29.25" customHeight="1">
      <c r="A39" s="22" t="s">
        <v>13</v>
      </c>
      <c r="B39" s="11"/>
      <c r="C39" s="11"/>
      <c r="D39" s="11"/>
      <c r="E39" s="11"/>
      <c r="F39" s="11"/>
      <c r="G39" s="11"/>
      <c r="H39" s="14"/>
    </row>
    <row r="40" spans="1:8" s="7" customFormat="1" ht="25.5">
      <c r="A40" s="22" t="s">
        <v>2</v>
      </c>
      <c r="B40" s="11">
        <v>1331.6</v>
      </c>
      <c r="C40" s="11">
        <v>6388.6</v>
      </c>
      <c r="D40" s="11"/>
      <c r="E40" s="11">
        <v>23030</v>
      </c>
      <c r="F40" s="11">
        <v>3355.1</v>
      </c>
      <c r="G40" s="11"/>
      <c r="H40" s="14"/>
    </row>
  </sheetData>
  <sheetProtection/>
  <mergeCells count="5">
    <mergeCell ref="A1:H1"/>
    <mergeCell ref="A2:H2"/>
    <mergeCell ref="A23:H23"/>
    <mergeCell ref="A6:H6"/>
    <mergeCell ref="A36:H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2022-07-06T10:36:39Z</cp:lastPrinted>
  <dcterms:created xsi:type="dcterms:W3CDTF">2009-04-17T07:03:32Z</dcterms:created>
  <dcterms:modified xsi:type="dcterms:W3CDTF">2024-07-05T04:27:01Z</dcterms:modified>
  <cp:category/>
  <cp:version/>
  <cp:contentType/>
  <cp:contentStatus/>
</cp:coreProperties>
</file>