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подпись'!$A$1:$H$40</definedName>
  </definedNames>
  <calcPr fullCalcOnLoad="1"/>
</workbook>
</file>

<file path=xl/sharedStrings.xml><?xml version="1.0" encoding="utf-8"?>
<sst xmlns="http://schemas.openxmlformats.org/spreadsheetml/2006/main" count="49" uniqueCount="46">
  <si>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</si>
  <si>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</si>
  <si>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</si>
  <si>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</si>
  <si>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</si>
  <si>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</si>
  <si>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</si>
  <si>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</si>
  <si>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</si>
  <si>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</si>
  <si>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</si>
  <si>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</si>
  <si>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</si>
  <si>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</si>
  <si>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</si>
  <si>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</si>
  <si>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</si>
  <si>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</si>
  <si>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</si>
  <si>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</si>
  <si>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</si>
  <si>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</si>
  <si>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</si>
  <si>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</si>
  <si>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</si>
  <si>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</si>
  <si>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</si>
  <si>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</si>
  <si>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</si>
  <si>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</si>
  <si>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</si>
  <si>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</si>
  <si>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(тыс. рублей)</t>
  </si>
  <si>
    <t>Жилищное хозяйство</t>
  </si>
  <si>
    <t>налог на имущество</t>
  </si>
  <si>
    <t>Бюджетные назначения по состоянию на 01.07.2022</t>
  </si>
  <si>
    <t>% исполнения 2022</t>
  </si>
  <si>
    <t>Средства массовой информации</t>
  </si>
  <si>
    <t xml:space="preserve"> об исполнении бюджета Советского муниципального района за I полугодие 2023 года в сравнении с I  полугодием 2022 года </t>
  </si>
  <si>
    <t xml:space="preserve">Исполнено на 01.07.2022 </t>
  </si>
  <si>
    <t>Бюджетные назначения по состоянию на 01.07.2023</t>
  </si>
  <si>
    <t>Исполнено на 01.07.2023</t>
  </si>
  <si>
    <t>% исполнения 2023</t>
  </si>
  <si>
    <t>Темп роста (2023/2022),                  %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</si>
  <si>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</si>
  <si>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прошлах лет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</si>
</sst>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184" fontId="7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vertical="justify" wrapText="1" shrinkToFit="1"/>
    </xf>
    <xf numFmtId="0" fontId="7" fillId="0" borderId="10" xfId="0" applyFont="1" applyBorder="1" applyAlignment="1">
      <alignment vertical="top" wrapText="1" shrinkToFit="1"/>
    </xf>
    <xf numFmtId="0" fontId="7" fillId="0" borderId="10" xfId="0" applyFont="1" applyBorder="1" applyAlignment="1">
      <alignment vertical="top" wrapTex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Normal="110" zoomScaleSheetLayoutView="100" workbookViewId="0" topLeftCell="A19">
      <selection activeCell="F41" sqref="F41"/>
    </sheetView>
  </sheetViews>
  <sheetFormatPr defaultColWidth="9.140625" defaultRowHeight="12"/>
  <cols>
    <col min="1" max="1" width="45.00390625" style="19" customWidth="1"/>
    <col min="2" max="2" width="16.28125" style="2" customWidth="1"/>
    <col min="3" max="3" width="15.8515625" style="2" customWidth="1"/>
    <col min="4" max="4" width="15.7109375" style="15" customWidth="1"/>
    <col min="5" max="5" width="16.28125" style="2" customWidth="1"/>
    <col min="6" max="6" width="15.8515625" style="2" customWidth="1"/>
    <col min="7" max="7" width="15.7109375" style="15" customWidth="1"/>
    <col min="8" max="8" width="20.00390625" style="15" customWidth="1"/>
    <col min="9" max="9" width="7.421875" style="16" customWidth="1"/>
    <col min="10" max="10" width="11.7109375" style="16" bestFit="1" customWidth="1"/>
    <col min="11" max="16384" width="9.28125" style="16" customWidth="1"/>
  </cols>
  <sheetData>
    <row r="1" spans="1:8" s="1" customFormat="1" ht="18.75">
      <c r="A1" s="28" t="s">
        <v>25</v>
      </c>
      <c r="B1" s="28"/>
      <c r="C1" s="28"/>
      <c r="D1" s="28"/>
      <c r="E1" s="28"/>
      <c r="F1" s="28"/>
      <c r="G1" s="28"/>
      <c r="H1" s="28"/>
    </row>
    <row r="2" spans="1:8" s="1" customFormat="1" ht="38.25" customHeight="1">
      <c r="A2" s="28" t="s">
        <v>38</v>
      </c>
      <c r="B2" s="28"/>
      <c r="C2" s="28"/>
      <c r="D2" s="28"/>
      <c r="E2" s="28"/>
      <c r="F2" s="28"/>
      <c r="G2" s="28"/>
      <c r="H2" s="28"/>
    </row>
    <row r="3" spans="1:8" s="1" customFormat="1" ht="13.5" customHeight="1">
      <c r="A3" s="19"/>
      <c r="B3" s="2"/>
      <c r="C3" s="2"/>
      <c r="E3" s="2"/>
      <c r="F3" s="2"/>
      <c r="H3" s="3" t="s">
        <v>32</v>
      </c>
    </row>
    <row r="4" spans="1:8" s="5" customFormat="1" ht="72" customHeight="1">
      <c r="A4" s="20" t="s">
        <v>5</v>
      </c>
      <c r="B4" s="4" t="s">
        <v>35</v>
      </c>
      <c r="C4" s="4" t="s">
        <v>39</v>
      </c>
      <c r="D4" s="4" t="s">
        <v>36</v>
      </c>
      <c r="E4" s="4" t="s">
        <v>40</v>
      </c>
      <c r="F4" s="4" t="s">
        <v>41</v>
      </c>
      <c r="G4" s="4" t="s">
        <v>42</v>
      </c>
      <c r="H4" s="4" t="s">
        <v>43</v>
      </c>
    </row>
    <row r="5" spans="1:8" s="5" customFormat="1" ht="12.75">
      <c r="A5" s="20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s="5" customFormat="1" ht="12.75">
      <c r="A6" s="29" t="s">
        <v>3</v>
      </c>
      <c r="B6" s="30"/>
      <c r="C6" s="30"/>
      <c r="D6" s="30"/>
      <c r="E6" s="30"/>
      <c r="F6" s="30"/>
      <c r="G6" s="30"/>
      <c r="H6" s="31"/>
    </row>
    <row r="7" spans="1:9" s="7" customFormat="1" ht="12.75">
      <c r="A7" s="21" t="s">
        <v>14</v>
      </c>
      <c r="B7" s="17">
        <f>SUM(B8:B17)</f>
        <v>124538.2</v>
      </c>
      <c r="C7" s="17">
        <f>SUM(C8:C17)</f>
        <v>57008.799999999996</v>
      </c>
      <c r="D7" s="17">
        <f>C7/B7*100</f>
        <v>45.776155428615475</v>
      </c>
      <c r="E7" s="17">
        <f>SUM(E8:E17)</f>
        <v>130911.9</v>
      </c>
      <c r="F7" s="17">
        <f>SUM(F8:F17)</f>
        <v>74376.8</v>
      </c>
      <c r="G7" s="17">
        <f>F7/E7*100</f>
        <v>56.81439196895012</v>
      </c>
      <c r="H7" s="17">
        <f>SUM(F7/C7)*100</f>
        <v>130.46547199730568</v>
      </c>
      <c r="I7" s="6"/>
    </row>
    <row r="8" spans="1:10" s="7" customFormat="1" ht="12.75">
      <c r="A8" s="25" t="s">
        <v>27</v>
      </c>
      <c r="B8" s="11">
        <v>76172.1</v>
      </c>
      <c r="C8" s="11">
        <v>37776.8</v>
      </c>
      <c r="D8" s="11">
        <f aca="true" t="shared" si="0" ref="D8:D22">C8/B8*100</f>
        <v>49.594011455637954</v>
      </c>
      <c r="E8" s="11">
        <v>72916.3</v>
      </c>
      <c r="F8" s="11">
        <v>41650.9</v>
      </c>
      <c r="G8" s="11">
        <f aca="true" t="shared" si="1" ref="G8:G17">F8/E8*100</f>
        <v>57.12152152536538</v>
      </c>
      <c r="H8" s="11">
        <f aca="true" t="shared" si="2" ref="H8:H18">SUM(F8/C8)*100</f>
        <v>110.25523601787339</v>
      </c>
      <c r="I8" s="8"/>
      <c r="J8" s="8"/>
    </row>
    <row r="9" spans="1:8" s="7" customFormat="1" ht="12.75">
      <c r="A9" s="26" t="s">
        <v>28</v>
      </c>
      <c r="B9" s="11">
        <v>2994.8</v>
      </c>
      <c r="C9" s="11">
        <v>1635.8</v>
      </c>
      <c r="D9" s="11">
        <f t="shared" si="0"/>
        <v>54.62134366234807</v>
      </c>
      <c r="E9" s="11">
        <v>3246.4</v>
      </c>
      <c r="F9" s="11">
        <v>1604.8</v>
      </c>
      <c r="G9" s="11">
        <f t="shared" si="1"/>
        <v>49.43321833415475</v>
      </c>
      <c r="H9" s="11">
        <f t="shared" si="2"/>
        <v>98.10490279985328</v>
      </c>
    </row>
    <row r="10" spans="1:8" s="7" customFormat="1" ht="25.5">
      <c r="A10" s="26" t="s">
        <v>29</v>
      </c>
      <c r="B10" s="11">
        <v>8339.9</v>
      </c>
      <c r="C10" s="11">
        <v>6615.6</v>
      </c>
      <c r="D10" s="11">
        <f t="shared" si="0"/>
        <v>79.32469214259164</v>
      </c>
      <c r="E10" s="11">
        <v>18136.9</v>
      </c>
      <c r="F10" s="11">
        <v>15773.4</v>
      </c>
      <c r="G10" s="11">
        <f t="shared" si="1"/>
        <v>86.96855581714625</v>
      </c>
      <c r="H10" s="11">
        <f t="shared" si="2"/>
        <v>238.42735352802467</v>
      </c>
    </row>
    <row r="11" spans="1:8" s="7" customFormat="1" ht="12.75">
      <c r="A11" s="26" t="s">
        <v>34</v>
      </c>
      <c r="B11" s="11">
        <v>23720</v>
      </c>
      <c r="C11" s="11">
        <v>4933.4</v>
      </c>
      <c r="D11" s="11">
        <f t="shared" si="0"/>
        <v>20.79848229342327</v>
      </c>
      <c r="E11" s="11">
        <v>22720</v>
      </c>
      <c r="F11" s="11">
        <v>6396.1</v>
      </c>
      <c r="G11" s="11">
        <f t="shared" si="1"/>
        <v>28.1518485915493</v>
      </c>
      <c r="H11" s="11">
        <f t="shared" si="2"/>
        <v>129.64892366319376</v>
      </c>
    </row>
    <row r="12" spans="1:8" s="6" customFormat="1" ht="12.75">
      <c r="A12" s="26" t="s">
        <v>6</v>
      </c>
      <c r="B12" s="11">
        <v>3140</v>
      </c>
      <c r="C12" s="11">
        <v>1618</v>
      </c>
      <c r="D12" s="11">
        <f t="shared" si="0"/>
        <v>51.52866242038216</v>
      </c>
      <c r="E12" s="11">
        <v>3140</v>
      </c>
      <c r="F12" s="11">
        <v>1681.8</v>
      </c>
      <c r="G12" s="11">
        <f t="shared" si="1"/>
        <v>53.560509554140125</v>
      </c>
      <c r="H12" s="11">
        <f t="shared" si="2"/>
        <v>103.94313967861557</v>
      </c>
    </row>
    <row r="13" spans="1:8" s="7" customFormat="1" ht="38.25">
      <c r="A13" s="26" t="s">
        <v>7</v>
      </c>
      <c r="B13" s="11">
        <v>6687.6</v>
      </c>
      <c r="C13" s="11">
        <v>2438.1</v>
      </c>
      <c r="D13" s="11">
        <f t="shared" si="0"/>
        <v>36.457024941683116</v>
      </c>
      <c r="E13" s="11">
        <v>5743.9</v>
      </c>
      <c r="F13" s="11">
        <v>3685.8</v>
      </c>
      <c r="G13" s="11">
        <f t="shared" si="1"/>
        <v>64.16894444541165</v>
      </c>
      <c r="H13" s="11">
        <f t="shared" si="2"/>
        <v>151.1750953611419</v>
      </c>
    </row>
    <row r="14" spans="1:8" s="7" customFormat="1" ht="25.5">
      <c r="A14" s="26" t="s">
        <v>24</v>
      </c>
      <c r="B14" s="11">
        <v>649.4</v>
      </c>
      <c r="C14" s="11">
        <v>748.2</v>
      </c>
      <c r="D14" s="11">
        <f t="shared" si="0"/>
        <v>115.21404373267632</v>
      </c>
      <c r="E14" s="11">
        <v>1120</v>
      </c>
      <c r="F14" s="11">
        <v>173.8</v>
      </c>
      <c r="G14" s="11">
        <f t="shared" si="1"/>
        <v>15.517857142857144</v>
      </c>
      <c r="H14" s="11">
        <f t="shared" si="2"/>
        <v>23.22908313285218</v>
      </c>
    </row>
    <row r="15" spans="1:8" s="7" customFormat="1" ht="25.5">
      <c r="A15" s="26" t="s">
        <v>44</v>
      </c>
      <c r="B15" s="11"/>
      <c r="C15" s="11"/>
      <c r="D15" s="11" t="e">
        <f t="shared" si="0"/>
        <v>#DIV/0!</v>
      </c>
      <c r="E15" s="11">
        <v>5.2</v>
      </c>
      <c r="F15" s="11">
        <v>5.2</v>
      </c>
      <c r="G15" s="11">
        <f t="shared" si="1"/>
        <v>100</v>
      </c>
      <c r="H15" s="11" t="e">
        <f t="shared" si="2"/>
        <v>#DIV/0!</v>
      </c>
    </row>
    <row r="16" spans="1:8" s="7" customFormat="1" ht="25.5">
      <c r="A16" s="26" t="s">
        <v>8</v>
      </c>
      <c r="B16" s="11">
        <v>1874.4</v>
      </c>
      <c r="C16" s="11">
        <v>928.7</v>
      </c>
      <c r="D16" s="11">
        <f t="shared" si="0"/>
        <v>49.54652155356381</v>
      </c>
      <c r="E16" s="11">
        <v>2883.2</v>
      </c>
      <c r="F16" s="11">
        <v>3073.4</v>
      </c>
      <c r="G16" s="11">
        <f t="shared" si="1"/>
        <v>106.59683684794675</v>
      </c>
      <c r="H16" s="11">
        <f t="shared" si="2"/>
        <v>330.93571659308714</v>
      </c>
    </row>
    <row r="17" spans="1:8" s="7" customFormat="1" ht="12.75">
      <c r="A17" s="26" t="s">
        <v>9</v>
      </c>
      <c r="B17" s="11">
        <v>960</v>
      </c>
      <c r="C17" s="11">
        <v>314.2</v>
      </c>
      <c r="D17" s="11">
        <f t="shared" si="0"/>
        <v>32.729166666666664</v>
      </c>
      <c r="E17" s="11">
        <v>1000</v>
      </c>
      <c r="F17" s="11">
        <v>331.6</v>
      </c>
      <c r="G17" s="11">
        <f t="shared" si="1"/>
        <v>33.160000000000004</v>
      </c>
      <c r="H17" s="11">
        <f t="shared" si="2"/>
        <v>105.537873965627</v>
      </c>
    </row>
    <row r="18" spans="1:9" s="7" customFormat="1" ht="12.75">
      <c r="A18" s="23" t="s">
        <v>15</v>
      </c>
      <c r="B18" s="17">
        <f>B19+B20+B21</f>
        <v>362969.2</v>
      </c>
      <c r="C18" s="17">
        <f>C19+C20+C21</f>
        <v>177536.2</v>
      </c>
      <c r="D18" s="17">
        <f t="shared" si="0"/>
        <v>48.9121942027037</v>
      </c>
      <c r="E18" s="17">
        <f>E19+E20+E21</f>
        <v>913646.7</v>
      </c>
      <c r="F18" s="17">
        <f>F19+F20+F21</f>
        <v>328899.8</v>
      </c>
      <c r="G18" s="17">
        <f>F18/E18*100</f>
        <v>35.99857581710742</v>
      </c>
      <c r="H18" s="17">
        <f t="shared" si="2"/>
        <v>185.25787980141513</v>
      </c>
      <c r="I18" s="6"/>
    </row>
    <row r="19" spans="1:8" s="7" customFormat="1" ht="38.25">
      <c r="A19" s="26" t="s">
        <v>23</v>
      </c>
      <c r="B19" s="11">
        <v>357495.2</v>
      </c>
      <c r="C19" s="11">
        <v>177312.2</v>
      </c>
      <c r="D19" s="11">
        <f t="shared" si="0"/>
        <v>49.598484119507056</v>
      </c>
      <c r="E19" s="11">
        <v>912220.2</v>
      </c>
      <c r="F19" s="11">
        <v>327473.3</v>
      </c>
      <c r="G19" s="11">
        <f>F19/E19*100</f>
        <v>35.89849249117702</v>
      </c>
      <c r="H19" s="11">
        <f>SUM(F19/C19)*100</f>
        <v>184.68740447639811</v>
      </c>
    </row>
    <row r="20" spans="1:8" s="7" customFormat="1" ht="12.75">
      <c r="A20" s="26" t="s">
        <v>21</v>
      </c>
      <c r="B20" s="11">
        <v>5500</v>
      </c>
      <c r="C20" s="11">
        <v>250</v>
      </c>
      <c r="D20" s="11">
        <f t="shared" si="0"/>
        <v>4.545454545454546</v>
      </c>
      <c r="E20" s="11">
        <v>1500</v>
      </c>
      <c r="F20" s="11">
        <v>1500</v>
      </c>
      <c r="G20" s="11">
        <f>F20/E20*100</f>
        <v>100</v>
      </c>
      <c r="H20" s="11">
        <f>SUM(F20/C20)*100</f>
        <v>600</v>
      </c>
    </row>
    <row r="21" spans="1:8" s="7" customFormat="1" ht="38.25">
      <c r="A21" s="27" t="s">
        <v>45</v>
      </c>
      <c r="B21" s="11">
        <v>-26</v>
      </c>
      <c r="C21" s="11">
        <v>-26</v>
      </c>
      <c r="D21" s="11"/>
      <c r="E21" s="11">
        <v>-73.5</v>
      </c>
      <c r="F21" s="11">
        <v>-73.5</v>
      </c>
      <c r="G21" s="11">
        <f>F21/E21*100</f>
        <v>100</v>
      </c>
      <c r="H21" s="11">
        <f>SUM(F21/C21)*100</f>
        <v>282.69230769230774</v>
      </c>
    </row>
    <row r="22" spans="1:10" s="7" customFormat="1" ht="12.75">
      <c r="A22" s="23" t="s">
        <v>16</v>
      </c>
      <c r="B22" s="17">
        <f>B7+B18</f>
        <v>487507.4</v>
      </c>
      <c r="C22" s="17">
        <f>C7+C18</f>
        <v>234545</v>
      </c>
      <c r="D22" s="17">
        <f t="shared" si="0"/>
        <v>48.111064570507025</v>
      </c>
      <c r="E22" s="17">
        <f>E7+E18</f>
        <v>1044558.6</v>
      </c>
      <c r="F22" s="17">
        <f>F7+F18</f>
        <v>403276.6</v>
      </c>
      <c r="G22" s="17">
        <f>F22/E22*100</f>
        <v>38.60736965834181</v>
      </c>
      <c r="H22" s="17">
        <f>SUM(F22/C22)*100</f>
        <v>171.93996887590865</v>
      </c>
      <c r="I22" s="9"/>
      <c r="J22" s="10"/>
    </row>
    <row r="23" spans="1:10" s="7" customFormat="1" ht="12.75">
      <c r="A23" s="29" t="s">
        <v>1</v>
      </c>
      <c r="B23" s="30"/>
      <c r="C23" s="30"/>
      <c r="D23" s="30"/>
      <c r="E23" s="30"/>
      <c r="F23" s="30"/>
      <c r="G23" s="30"/>
      <c r="H23" s="31"/>
      <c r="I23" s="10"/>
      <c r="J23" s="10"/>
    </row>
    <row r="24" spans="1:10" s="7" customFormat="1" ht="12.75">
      <c r="A24" s="22" t="s">
        <v>0</v>
      </c>
      <c r="B24" s="11">
        <v>46843.8</v>
      </c>
      <c r="C24" s="11">
        <v>26318.6</v>
      </c>
      <c r="D24" s="11">
        <f>C24/B24*100</f>
        <v>56.1837425657184</v>
      </c>
      <c r="E24" s="11">
        <v>56693.3</v>
      </c>
      <c r="F24" s="11">
        <v>31297.4</v>
      </c>
      <c r="G24" s="11">
        <f>F24/E24*100</f>
        <v>55.20475964531965</v>
      </c>
      <c r="H24" s="11">
        <f>F24/C24*100</f>
        <v>118.91741961958463</v>
      </c>
      <c r="I24" s="10"/>
      <c r="J24" s="10"/>
    </row>
    <row r="25" spans="1:10" s="7" customFormat="1" ht="12.75">
      <c r="A25" s="22" t="s">
        <v>4</v>
      </c>
      <c r="B25" s="11">
        <v>17890.7</v>
      </c>
      <c r="C25" s="11">
        <v>2322.9</v>
      </c>
      <c r="D25" s="11">
        <f>C25/B25*100</f>
        <v>12.98384076643172</v>
      </c>
      <c r="E25" s="11">
        <v>17685.7</v>
      </c>
      <c r="F25" s="11">
        <v>888.8</v>
      </c>
      <c r="G25" s="11">
        <f aca="true" t="shared" si="3" ref="G25:G34">F25/E25*100</f>
        <v>5.025529099781179</v>
      </c>
      <c r="H25" s="11">
        <f aca="true" t="shared" si="4" ref="H25:H34">F25/C25*100</f>
        <v>38.26251668173404</v>
      </c>
      <c r="I25" s="10"/>
      <c r="J25" s="10"/>
    </row>
    <row r="26" spans="1:10" s="7" customFormat="1" ht="12.75">
      <c r="A26" s="22" t="s">
        <v>33</v>
      </c>
      <c r="B26" s="11">
        <v>1000</v>
      </c>
      <c r="C26" s="11">
        <v>0</v>
      </c>
      <c r="D26" s="11">
        <f>C26/B26*100</f>
        <v>0</v>
      </c>
      <c r="E26" s="11">
        <v>519876.5</v>
      </c>
      <c r="F26" s="11">
        <v>140699.2</v>
      </c>
      <c r="G26" s="11">
        <f t="shared" si="3"/>
        <v>27.06396615349992</v>
      </c>
      <c r="H26" s="11" t="e">
        <f t="shared" si="4"/>
        <v>#DIV/0!</v>
      </c>
      <c r="I26" s="10"/>
      <c r="J26" s="10"/>
    </row>
    <row r="27" spans="1:10" s="7" customFormat="1" ht="12.75">
      <c r="A27" s="22" t="s">
        <v>10</v>
      </c>
      <c r="B27" s="11">
        <v>327603.9</v>
      </c>
      <c r="C27" s="11">
        <v>157405.6</v>
      </c>
      <c r="D27" s="11">
        <f aca="true" t="shared" si="5" ref="D27:D34">C27/B27*100</f>
        <v>48.047535453637764</v>
      </c>
      <c r="E27" s="11">
        <v>362645.5</v>
      </c>
      <c r="F27" s="11">
        <v>173065.5</v>
      </c>
      <c r="G27" s="11">
        <f t="shared" si="3"/>
        <v>47.723051850912256</v>
      </c>
      <c r="H27" s="11">
        <f t="shared" si="4"/>
        <v>109.94875658807564</v>
      </c>
      <c r="I27" s="10"/>
      <c r="J27" s="10"/>
    </row>
    <row r="28" spans="1:10" s="7" customFormat="1" ht="12.75">
      <c r="A28" s="22" t="s">
        <v>17</v>
      </c>
      <c r="B28" s="11">
        <v>60722.5</v>
      </c>
      <c r="C28" s="11">
        <v>33803.1</v>
      </c>
      <c r="D28" s="11">
        <f t="shared" si="5"/>
        <v>55.6681625427148</v>
      </c>
      <c r="E28" s="11">
        <v>53543.2</v>
      </c>
      <c r="F28" s="11">
        <v>33099.1</v>
      </c>
      <c r="G28" s="11">
        <f t="shared" si="3"/>
        <v>61.81756039982669</v>
      </c>
      <c r="H28" s="11">
        <f t="shared" si="4"/>
        <v>97.91735077552059</v>
      </c>
      <c r="I28" s="10"/>
      <c r="J28" s="10"/>
    </row>
    <row r="29" spans="1:10" s="7" customFormat="1" ht="12.75">
      <c r="A29" s="22" t="s">
        <v>11</v>
      </c>
      <c r="B29" s="11">
        <v>7682.5</v>
      </c>
      <c r="C29" s="11">
        <v>3766.4</v>
      </c>
      <c r="D29" s="11">
        <f t="shared" si="5"/>
        <v>49.02570777741621</v>
      </c>
      <c r="E29" s="11">
        <v>8332.8</v>
      </c>
      <c r="F29" s="11">
        <v>3796.2</v>
      </c>
      <c r="G29" s="11">
        <f t="shared" si="3"/>
        <v>45.55731566820277</v>
      </c>
      <c r="H29" s="11">
        <f t="shared" si="4"/>
        <v>100.79120645709429</v>
      </c>
      <c r="I29" s="10"/>
      <c r="J29" s="10"/>
    </row>
    <row r="30" spans="1:10" s="7" customFormat="1" ht="12.75">
      <c r="A30" s="22" t="s">
        <v>18</v>
      </c>
      <c r="B30" s="11">
        <v>14338.2</v>
      </c>
      <c r="C30" s="11">
        <v>9118.7</v>
      </c>
      <c r="D30" s="11">
        <f t="shared" si="5"/>
        <v>63.597243726548655</v>
      </c>
      <c r="E30" s="11">
        <v>14119</v>
      </c>
      <c r="F30" s="11">
        <v>8779.3</v>
      </c>
      <c r="G30" s="11">
        <f t="shared" si="3"/>
        <v>62.18074934485445</v>
      </c>
      <c r="H30" s="11">
        <f t="shared" si="4"/>
        <v>96.27797822057967</v>
      </c>
      <c r="I30" s="10"/>
      <c r="J30" s="10"/>
    </row>
    <row r="31" spans="1:10" s="7" customFormat="1" ht="12.75">
      <c r="A31" s="27" t="s">
        <v>37</v>
      </c>
      <c r="B31" s="11">
        <v>1138.9</v>
      </c>
      <c r="C31" s="11">
        <v>0</v>
      </c>
      <c r="D31" s="11"/>
      <c r="E31" s="11">
        <v>1150.6</v>
      </c>
      <c r="F31" s="11">
        <v>541.6</v>
      </c>
      <c r="G31" s="11">
        <f t="shared" si="3"/>
        <v>47.07109334260387</v>
      </c>
      <c r="H31" s="11" t="e">
        <f t="shared" si="4"/>
        <v>#DIV/0!</v>
      </c>
      <c r="I31" s="10"/>
      <c r="J31" s="10"/>
    </row>
    <row r="32" spans="1:10" s="7" customFormat="1" ht="12.75">
      <c r="A32" s="22" t="s">
        <v>19</v>
      </c>
      <c r="B32" s="11">
        <v>12.7</v>
      </c>
      <c r="C32" s="11">
        <v>1.1</v>
      </c>
      <c r="D32" s="11">
        <f t="shared" si="5"/>
        <v>8.661417322834646</v>
      </c>
      <c r="E32" s="11">
        <v>10.3</v>
      </c>
      <c r="F32" s="11">
        <v>0</v>
      </c>
      <c r="G32" s="11">
        <f t="shared" si="3"/>
        <v>0</v>
      </c>
      <c r="H32" s="11">
        <f t="shared" si="4"/>
        <v>0</v>
      </c>
      <c r="I32" s="10"/>
      <c r="J32" s="10"/>
    </row>
    <row r="33" spans="1:10" s="7" customFormat="1" ht="12.75">
      <c r="A33" s="22" t="s">
        <v>22</v>
      </c>
      <c r="B33" s="11">
        <v>15351.8</v>
      </c>
      <c r="C33" s="11">
        <v>2351.6</v>
      </c>
      <c r="D33" s="11">
        <f t="shared" si="5"/>
        <v>15.31807345067028</v>
      </c>
      <c r="E33" s="11">
        <v>11833.3</v>
      </c>
      <c r="F33" s="11">
        <v>4720.9</v>
      </c>
      <c r="G33" s="11">
        <f t="shared" si="3"/>
        <v>39.89504195786467</v>
      </c>
      <c r="H33" s="11">
        <f t="shared" si="4"/>
        <v>200.7526790270454</v>
      </c>
      <c r="I33" s="10"/>
      <c r="J33" s="10"/>
    </row>
    <row r="34" spans="1:10" s="7" customFormat="1" ht="12.75">
      <c r="A34" s="23" t="s">
        <v>16</v>
      </c>
      <c r="B34" s="17">
        <f>SUM(B24:B33)</f>
        <v>492585.00000000006</v>
      </c>
      <c r="C34" s="17">
        <f>SUM(C24:C33)</f>
        <v>235088.00000000003</v>
      </c>
      <c r="D34" s="17">
        <f t="shared" si="5"/>
        <v>47.725367195509406</v>
      </c>
      <c r="E34" s="17">
        <f>SUM(E24:E33)</f>
        <v>1045890.2000000001</v>
      </c>
      <c r="F34" s="17">
        <f>SUM(F24:F33)</f>
        <v>396888</v>
      </c>
      <c r="G34" s="17">
        <f t="shared" si="3"/>
        <v>37.94738682894246</v>
      </c>
      <c r="H34" s="17">
        <f t="shared" si="4"/>
        <v>168.82529095487646</v>
      </c>
      <c r="I34" s="9"/>
      <c r="J34" s="10"/>
    </row>
    <row r="35" spans="1:10" s="7" customFormat="1" ht="31.5" customHeight="1">
      <c r="A35" s="23" t="s">
        <v>31</v>
      </c>
      <c r="B35" s="17">
        <f>B22-B34</f>
        <v>-5077.600000000035</v>
      </c>
      <c r="C35" s="17">
        <f>C22-C34</f>
        <v>-543.0000000000291</v>
      </c>
      <c r="D35" s="11" t="s">
        <v>26</v>
      </c>
      <c r="E35" s="17">
        <f>E22-E34</f>
        <v>-1331.6000000000931</v>
      </c>
      <c r="F35" s="17">
        <f>F22-F34</f>
        <v>6388.599999999977</v>
      </c>
      <c r="G35" s="11" t="s">
        <v>26</v>
      </c>
      <c r="H35" s="12" t="s">
        <v>26</v>
      </c>
      <c r="I35" s="13"/>
      <c r="J35" s="8"/>
    </row>
    <row r="36" spans="1:8" s="7" customFormat="1" ht="12.75">
      <c r="A36" s="29" t="s">
        <v>20</v>
      </c>
      <c r="B36" s="30"/>
      <c r="C36" s="30"/>
      <c r="D36" s="30"/>
      <c r="E36" s="30"/>
      <c r="F36" s="30"/>
      <c r="G36" s="30"/>
      <c r="H36" s="31"/>
    </row>
    <row r="37" spans="1:8" s="7" customFormat="1" ht="38.25" customHeight="1">
      <c r="A37" s="24" t="s">
        <v>30</v>
      </c>
      <c r="B37" s="18">
        <f>B38+B39+B40</f>
        <v>5077.6</v>
      </c>
      <c r="C37" s="18">
        <f>C38+C39+C40</f>
        <v>543</v>
      </c>
      <c r="D37" s="18"/>
      <c r="E37" s="18">
        <f>E38+E39+E40</f>
        <v>1331.6</v>
      </c>
      <c r="F37" s="18">
        <f>F38+F39+F40</f>
        <v>6388.6</v>
      </c>
      <c r="G37" s="4"/>
      <c r="H37" s="14"/>
    </row>
    <row r="38" spans="1:8" s="7" customFormat="1" ht="30" customHeight="1">
      <c r="A38" s="22" t="s">
        <v>12</v>
      </c>
      <c r="B38" s="11">
        <v>12300</v>
      </c>
      <c r="C38" s="11"/>
      <c r="D38" s="11"/>
      <c r="E38" s="11"/>
      <c r="F38" s="11"/>
      <c r="G38" s="11"/>
      <c r="H38" s="14"/>
    </row>
    <row r="39" spans="1:8" s="7" customFormat="1" ht="29.25" customHeight="1">
      <c r="A39" s="22" t="s">
        <v>13</v>
      </c>
      <c r="B39" s="11">
        <v>-8300</v>
      </c>
      <c r="C39" s="11"/>
      <c r="D39" s="11"/>
      <c r="E39" s="11"/>
      <c r="F39" s="11"/>
      <c r="G39" s="11"/>
      <c r="H39" s="14"/>
    </row>
    <row r="40" spans="1:8" s="7" customFormat="1" ht="25.5">
      <c r="A40" s="22" t="s">
        <v>2</v>
      </c>
      <c r="B40" s="11">
        <v>1077.6</v>
      </c>
      <c r="C40" s="11">
        <v>543</v>
      </c>
      <c r="D40" s="11"/>
      <c r="E40" s="11">
        <v>1331.6</v>
      </c>
      <c r="F40" s="11">
        <v>6388.6</v>
      </c>
      <c r="G40" s="11"/>
      <c r="H40" s="14"/>
    </row>
  </sheetData>
  <sheetProtection/>
  <mergeCells count="5">
    <mergeCell ref="A1:H1"/>
    <mergeCell ref="A2:H2"/>
    <mergeCell ref="A23:H23"/>
    <mergeCell ref="A6:H6"/>
    <mergeCell ref="A36:H36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2022-07-06T10:36:39Z</cp:lastPrinted>
  <dcterms:created xsi:type="dcterms:W3CDTF">2009-04-17T07:03:32Z</dcterms:created>
  <dcterms:modified xsi:type="dcterms:W3CDTF">2023-07-07T07:47:13Z</dcterms:modified>
  <cp:category/>
  <cp:version/>
  <cp:contentType/>
  <cp:contentStatus/>
</cp:coreProperties>
</file>