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подпись'!$A$1:$H$43</definedName>
  </definedNames>
  <calcPr fullCalcOnLoad="1"/>
</workbook>
</file>

<file path=xl/sharedStrings.xml><?xml version="1.0" encoding="utf-8"?>
<sst xmlns="http://schemas.openxmlformats.org/spreadsheetml/2006/main" count="49" uniqueCount="48">
  <si>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</si>
  <si>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</si>
  <si>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</si>
  <si>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</si>
  <si>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</si>
  <si>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</si>
  <si>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</si>
  <si>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</si>
  <si>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</si>
  <si>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</si>
  <si>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</si>
  <si>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</si>
  <si>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</si>
  <si>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</si>
  <si>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</si>
  <si>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</si>
  <si>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Всего: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</si>
  <si>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</si>
  <si>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</si>
  <si>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</si>
  <si>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</si>
  <si>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</si>
  <si>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</si>
  <si>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</si>
  <si>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акцизы на нефтепродукты</t>
  </si>
  <si>
    <t>налоги на совокупный доход (ЕНВД, ЕСХН, патенты)</t>
  </si>
  <si>
    <t>налог на доходы  физических лиц</t>
  </si>
  <si>
    <t>Источники финансирования дефицитов бюджетов</t>
  </si>
  <si>
    <t>Национальная оборона</t>
  </si>
  <si>
    <t>Культура и кинематография</t>
  </si>
  <si>
    <t>Результат исполнения бюджета (дефицит "-", профицит "+")</t>
  </si>
  <si>
    <t>возврат остатков субсидий и субвенций прошлых лет</t>
  </si>
  <si>
    <t>безвозмездные поступления от негосударственных организаций</t>
  </si>
  <si>
    <t>Налоговые и неналоговые доходы:</t>
  </si>
  <si>
    <t>Безвозмездные поступления:</t>
  </si>
  <si>
    <t>доходы от оказания платных услуг (работ) и компенсации затрат государства</t>
  </si>
  <si>
    <t>% исполнения 2019</t>
  </si>
  <si>
    <t>(тыс. рублей)</t>
  </si>
  <si>
    <t>прочие неналоговые доходы</t>
  </si>
  <si>
    <t>% исполнения 2020</t>
  </si>
  <si>
    <t>Темп роста (2020/2019), %</t>
  </si>
  <si>
    <t>Охрана окружающей среды</t>
  </si>
  <si>
    <t xml:space="preserve"> об исполнении консолидированного бюджета Советского муниципального района за 9 мес. 2020 года в сравнении с  мес. 2019 года</t>
  </si>
  <si>
    <t>Бюджетные назначения по состоянию на 01.10.2019</t>
  </si>
  <si>
    <t>Исполнено на 01.10.2019</t>
  </si>
  <si>
    <t>Бюджетные назначения по состоянию на 01.10.2020</t>
  </si>
  <si>
    <t>Исполнено на 01.10.2020</t>
  </si>
  <si>
    <t>налоги на имущество( налог на им.физ.лиц ,зем.налог)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</si>
</sst>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174" fontId="7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view="pageBreakPreview" zoomScaleNormal="110" zoomScaleSheetLayoutView="100" workbookViewId="0" topLeftCell="A1">
      <selection activeCell="E29" sqref="E29"/>
    </sheetView>
  </sheetViews>
  <sheetFormatPr defaultColWidth="9.140625" defaultRowHeight="12"/>
  <cols>
    <col min="1" max="1" width="51.8515625" style="17" customWidth="1"/>
    <col min="2" max="2" width="16.28125" style="17" customWidth="1"/>
    <col min="3" max="3" width="15.8515625" style="17" customWidth="1"/>
    <col min="4" max="4" width="15.7109375" style="18" customWidth="1"/>
    <col min="5" max="5" width="16.28125" style="17" customWidth="1"/>
    <col min="6" max="6" width="15.8515625" style="17" customWidth="1"/>
    <col min="7" max="7" width="15.7109375" style="18" customWidth="1"/>
    <col min="8" max="8" width="20.00390625" style="18" customWidth="1"/>
    <col min="9" max="9" width="7.421875" style="19" customWidth="1"/>
    <col min="10" max="10" width="11.7109375" style="19" bestFit="1" customWidth="1"/>
    <col min="11" max="16384" width="9.28125" style="19" customWidth="1"/>
  </cols>
  <sheetData>
    <row r="1" spans="1:8" s="1" customFormat="1" ht="18.75">
      <c r="A1" s="25" t="s">
        <v>23</v>
      </c>
      <c r="B1" s="25"/>
      <c r="C1" s="25"/>
      <c r="D1" s="25"/>
      <c r="E1" s="25"/>
      <c r="F1" s="25"/>
      <c r="G1" s="25"/>
      <c r="H1" s="25"/>
    </row>
    <row r="2" spans="1:8" s="1" customFormat="1" ht="37.5" customHeight="1">
      <c r="A2" s="25" t="s">
        <v>42</v>
      </c>
      <c r="B2" s="25"/>
      <c r="C2" s="25"/>
      <c r="D2" s="25"/>
      <c r="E2" s="25"/>
      <c r="F2" s="25"/>
      <c r="G2" s="25"/>
      <c r="H2" s="25"/>
    </row>
    <row r="3" spans="1:8" s="1" customFormat="1" ht="13.5" customHeight="1">
      <c r="A3" s="2"/>
      <c r="B3" s="2"/>
      <c r="C3" s="2"/>
      <c r="D3" s="3"/>
      <c r="E3" s="2"/>
      <c r="F3" s="2"/>
      <c r="G3" s="3"/>
      <c r="H3" s="23" t="s">
        <v>37</v>
      </c>
    </row>
    <row r="4" spans="1:8" s="5" customFormat="1" ht="72" customHeight="1">
      <c r="A4" s="4" t="s">
        <v>6</v>
      </c>
      <c r="B4" s="4" t="s">
        <v>43</v>
      </c>
      <c r="C4" s="4" t="s">
        <v>44</v>
      </c>
      <c r="D4" s="4" t="s">
        <v>36</v>
      </c>
      <c r="E4" s="4" t="s">
        <v>45</v>
      </c>
      <c r="F4" s="4" t="s">
        <v>46</v>
      </c>
      <c r="G4" s="4" t="s">
        <v>39</v>
      </c>
      <c r="H4" s="4" t="s">
        <v>40</v>
      </c>
    </row>
    <row r="5" spans="1:8" s="5" customFormat="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5" customFormat="1" ht="12.75">
      <c r="A6" s="26" t="s">
        <v>4</v>
      </c>
      <c r="B6" s="27"/>
      <c r="C6" s="27"/>
      <c r="D6" s="27"/>
      <c r="E6" s="27"/>
      <c r="F6" s="27"/>
      <c r="G6" s="27"/>
      <c r="H6" s="28"/>
    </row>
    <row r="7" spans="1:9" s="8" customFormat="1" ht="12.75">
      <c r="A7" s="6" t="s">
        <v>33</v>
      </c>
      <c r="B7" s="21">
        <f>SUM(B8:B18)</f>
        <v>167076.4</v>
      </c>
      <c r="C7" s="21">
        <f>SUM(C8:C18)</f>
        <v>99407.6</v>
      </c>
      <c r="D7" s="21">
        <f>C7/B7*100</f>
        <v>59.498289405325956</v>
      </c>
      <c r="E7" s="21">
        <f>SUM(E8:E18)</f>
        <v>186355.30000000002</v>
      </c>
      <c r="F7" s="21">
        <f>SUM(F8:F18)</f>
        <v>104197.50000000001</v>
      </c>
      <c r="G7" s="21">
        <f>F7/E7*100</f>
        <v>55.91335475835676</v>
      </c>
      <c r="H7" s="21">
        <f>F7/C7*100</f>
        <v>104.81844446501074</v>
      </c>
      <c r="I7" s="7"/>
    </row>
    <row r="8" spans="1:10" s="8" customFormat="1" ht="12.75">
      <c r="A8" s="31" t="s">
        <v>26</v>
      </c>
      <c r="B8" s="24">
        <v>71888.1</v>
      </c>
      <c r="C8" s="24">
        <v>51937.1</v>
      </c>
      <c r="D8" s="14">
        <f aca="true" t="shared" si="0" ref="D8:D23">C8/B8*100</f>
        <v>72.24714521596759</v>
      </c>
      <c r="E8" s="14">
        <v>80123.6</v>
      </c>
      <c r="F8" s="14">
        <v>61200.3</v>
      </c>
      <c r="G8" s="14">
        <f aca="true" t="shared" si="1" ref="G8:G18">F8/E8*100</f>
        <v>76.38236424723802</v>
      </c>
      <c r="H8" s="14">
        <f aca="true" t="shared" si="2" ref="H8:H18">F8/C8*100</f>
        <v>117.83542015245365</v>
      </c>
      <c r="I8" s="9"/>
      <c r="J8" s="9"/>
    </row>
    <row r="9" spans="1:8" s="8" customFormat="1" ht="12.75">
      <c r="A9" s="30" t="s">
        <v>24</v>
      </c>
      <c r="B9" s="24">
        <v>12522.8</v>
      </c>
      <c r="C9" s="24">
        <v>9527.3</v>
      </c>
      <c r="D9" s="14">
        <f t="shared" si="0"/>
        <v>76.0796307535056</v>
      </c>
      <c r="E9" s="14">
        <v>13266.6</v>
      </c>
      <c r="F9" s="14">
        <v>8753.8</v>
      </c>
      <c r="G9" s="14">
        <f t="shared" si="1"/>
        <v>65.98374866205357</v>
      </c>
      <c r="H9" s="14">
        <f t="shared" si="2"/>
        <v>91.88122553084295</v>
      </c>
    </row>
    <row r="10" spans="1:8" s="8" customFormat="1" ht="12.75">
      <c r="A10" s="30" t="s">
        <v>25</v>
      </c>
      <c r="B10" s="24">
        <v>19626.2</v>
      </c>
      <c r="C10" s="24">
        <v>17263.5</v>
      </c>
      <c r="D10" s="14">
        <f t="shared" si="0"/>
        <v>87.96150044328499</v>
      </c>
      <c r="E10" s="14">
        <v>18646.9</v>
      </c>
      <c r="F10" s="14">
        <v>14608.3</v>
      </c>
      <c r="G10" s="14">
        <f t="shared" si="1"/>
        <v>78.34170827322502</v>
      </c>
      <c r="H10" s="14">
        <f t="shared" si="2"/>
        <v>84.61957308772844</v>
      </c>
    </row>
    <row r="11" spans="1:8" s="8" customFormat="1" ht="25.5">
      <c r="A11" s="30" t="s">
        <v>47</v>
      </c>
      <c r="B11" s="24">
        <v>25358.4</v>
      </c>
      <c r="C11" s="24">
        <v>12469.6</v>
      </c>
      <c r="D11" s="14">
        <f t="shared" si="0"/>
        <v>49.17344942898605</v>
      </c>
      <c r="E11" s="14">
        <v>25135</v>
      </c>
      <c r="F11" s="14">
        <v>8054</v>
      </c>
      <c r="G11" s="14">
        <f t="shared" si="1"/>
        <v>32.04296797294609</v>
      </c>
      <c r="H11" s="14">
        <f t="shared" si="2"/>
        <v>64.58908064412651</v>
      </c>
    </row>
    <row r="12" spans="1:8" s="7" customFormat="1" ht="12.75">
      <c r="A12" s="30" t="s">
        <v>8</v>
      </c>
      <c r="B12" s="24">
        <v>2435.5</v>
      </c>
      <c r="C12" s="24">
        <v>1979.5</v>
      </c>
      <c r="D12" s="14">
        <f t="shared" si="0"/>
        <v>81.27694518579347</v>
      </c>
      <c r="E12" s="14">
        <v>3132</v>
      </c>
      <c r="F12" s="14">
        <v>2291.9</v>
      </c>
      <c r="G12" s="14">
        <f t="shared" si="1"/>
        <v>73.17688378033206</v>
      </c>
      <c r="H12" s="14">
        <f t="shared" si="2"/>
        <v>115.78176307148271</v>
      </c>
    </row>
    <row r="13" spans="1:8" s="8" customFormat="1" ht="25.5">
      <c r="A13" s="30" t="s">
        <v>9</v>
      </c>
      <c r="B13" s="24">
        <v>13272.8</v>
      </c>
      <c r="C13" s="24">
        <v>3295.6</v>
      </c>
      <c r="D13" s="14">
        <f t="shared" si="0"/>
        <v>24.829726960400215</v>
      </c>
      <c r="E13" s="14">
        <v>13836.2</v>
      </c>
      <c r="F13" s="14">
        <v>5864.3</v>
      </c>
      <c r="G13" s="14">
        <f t="shared" si="1"/>
        <v>42.38374698255301</v>
      </c>
      <c r="H13" s="14">
        <f t="shared" si="2"/>
        <v>177.94331836387914</v>
      </c>
    </row>
    <row r="14" spans="1:8" s="8" customFormat="1" ht="12.75">
      <c r="A14" s="30" t="s">
        <v>22</v>
      </c>
      <c r="B14" s="24">
        <v>275</v>
      </c>
      <c r="C14" s="24">
        <v>297.3</v>
      </c>
      <c r="D14" s="14">
        <f t="shared" si="0"/>
        <v>108.10909090909091</v>
      </c>
      <c r="E14" s="14">
        <v>420</v>
      </c>
      <c r="F14" s="14">
        <v>288</v>
      </c>
      <c r="G14" s="14">
        <f t="shared" si="1"/>
        <v>68.57142857142857</v>
      </c>
      <c r="H14" s="14">
        <f t="shared" si="2"/>
        <v>96.87184661957619</v>
      </c>
    </row>
    <row r="15" spans="1:8" s="8" customFormat="1" ht="25.5">
      <c r="A15" s="30" t="s">
        <v>35</v>
      </c>
      <c r="B15" s="24">
        <v>185.8</v>
      </c>
      <c r="C15" s="24">
        <v>185.8</v>
      </c>
      <c r="D15" s="14"/>
      <c r="E15" s="14">
        <v>2329.5</v>
      </c>
      <c r="F15" s="14">
        <v>1469.3</v>
      </c>
      <c r="G15" s="14">
        <f t="shared" si="1"/>
        <v>63.07362094870144</v>
      </c>
      <c r="H15" s="14">
        <f t="shared" si="2"/>
        <v>790.7965554359525</v>
      </c>
    </row>
    <row r="16" spans="1:8" s="8" customFormat="1" ht="25.5">
      <c r="A16" s="30" t="s">
        <v>10</v>
      </c>
      <c r="B16" s="24">
        <v>18629.2</v>
      </c>
      <c r="C16" s="24">
        <v>878.4</v>
      </c>
      <c r="D16" s="14">
        <f t="shared" si="0"/>
        <v>4.715178322203852</v>
      </c>
      <c r="E16" s="14">
        <v>28004.1</v>
      </c>
      <c r="F16" s="14">
        <v>918.2</v>
      </c>
      <c r="G16" s="14">
        <f t="shared" si="1"/>
        <v>3.278805603465207</v>
      </c>
      <c r="H16" s="14">
        <f t="shared" si="2"/>
        <v>104.53096539162115</v>
      </c>
    </row>
    <row r="17" spans="1:8" s="8" customFormat="1" ht="15" customHeight="1">
      <c r="A17" s="30" t="s">
        <v>11</v>
      </c>
      <c r="B17" s="24">
        <v>2882.6</v>
      </c>
      <c r="C17" s="24">
        <v>2109.3</v>
      </c>
      <c r="D17" s="14">
        <f t="shared" si="0"/>
        <v>73.1735239020329</v>
      </c>
      <c r="E17" s="14">
        <v>1455.1</v>
      </c>
      <c r="F17" s="14">
        <v>724.1</v>
      </c>
      <c r="G17" s="14">
        <f t="shared" si="1"/>
        <v>49.76290289327194</v>
      </c>
      <c r="H17" s="14">
        <f t="shared" si="2"/>
        <v>34.328924287678376</v>
      </c>
    </row>
    <row r="18" spans="1:8" s="8" customFormat="1" ht="15" customHeight="1">
      <c r="A18" s="30" t="s">
        <v>38</v>
      </c>
      <c r="B18" s="24"/>
      <c r="C18" s="24">
        <v>-535.8</v>
      </c>
      <c r="D18" s="14"/>
      <c r="E18" s="14">
        <v>6.3</v>
      </c>
      <c r="F18" s="14">
        <v>25.3</v>
      </c>
      <c r="G18" s="14">
        <f t="shared" si="1"/>
        <v>401.58730158730157</v>
      </c>
      <c r="H18" s="21">
        <f t="shared" si="2"/>
        <v>-4.721911160880926</v>
      </c>
    </row>
    <row r="19" spans="1:9" s="8" customFormat="1" ht="12.75">
      <c r="A19" s="11" t="s">
        <v>34</v>
      </c>
      <c r="B19" s="21">
        <f>B20+B22+B23+B21</f>
        <v>307556.3</v>
      </c>
      <c r="C19" s="21">
        <f>C20+C22+C23+C21</f>
        <v>207397.90000000002</v>
      </c>
      <c r="D19" s="21">
        <f t="shared" si="0"/>
        <v>67.4341250691337</v>
      </c>
      <c r="E19" s="21">
        <f>E20+E21+E22+E23</f>
        <v>339254.8</v>
      </c>
      <c r="F19" s="21">
        <f>F20+F21+F22+F23</f>
        <v>233712.7</v>
      </c>
      <c r="G19" s="21">
        <f aca="true" t="shared" si="3" ref="G19:G24">F19/E19*100</f>
        <v>68.89002012646543</v>
      </c>
      <c r="H19" s="21">
        <f aca="true" t="shared" si="4" ref="H19:H24">F19/C19*100</f>
        <v>112.68807446941362</v>
      </c>
      <c r="I19" s="7"/>
    </row>
    <row r="20" spans="1:8" s="8" customFormat="1" ht="32.25" customHeight="1">
      <c r="A20" s="30" t="s">
        <v>21</v>
      </c>
      <c r="B20" s="24">
        <v>305576.2</v>
      </c>
      <c r="C20" s="24">
        <v>205403.6</v>
      </c>
      <c r="D20" s="14">
        <f t="shared" si="0"/>
        <v>67.2184548403966</v>
      </c>
      <c r="E20" s="14">
        <v>337783.4</v>
      </c>
      <c r="F20" s="14">
        <v>232555.7</v>
      </c>
      <c r="G20" s="14">
        <f t="shared" si="3"/>
        <v>68.84758102381585</v>
      </c>
      <c r="H20" s="14">
        <f t="shared" si="4"/>
        <v>113.21890171350452</v>
      </c>
    </row>
    <row r="21" spans="1:8" s="8" customFormat="1" ht="30" customHeight="1">
      <c r="A21" s="30" t="s">
        <v>32</v>
      </c>
      <c r="B21" s="24">
        <v>65.3</v>
      </c>
      <c r="C21" s="24">
        <v>68</v>
      </c>
      <c r="D21" s="14">
        <f t="shared" si="0"/>
        <v>104.13476263399694</v>
      </c>
      <c r="E21" s="14">
        <v>152.1</v>
      </c>
      <c r="F21" s="14">
        <v>70</v>
      </c>
      <c r="G21" s="14">
        <f t="shared" si="3"/>
        <v>46.022353714661406</v>
      </c>
      <c r="H21" s="14">
        <f t="shared" si="4"/>
        <v>102.94117647058823</v>
      </c>
    </row>
    <row r="22" spans="1:8" s="8" customFormat="1" ht="21" customHeight="1">
      <c r="A22" s="30" t="s">
        <v>20</v>
      </c>
      <c r="B22" s="24">
        <v>1927.6</v>
      </c>
      <c r="C22" s="24">
        <v>1939.1</v>
      </c>
      <c r="D22" s="14">
        <f t="shared" si="0"/>
        <v>100.59659680431625</v>
      </c>
      <c r="E22" s="14">
        <v>1319.3</v>
      </c>
      <c r="F22" s="14">
        <v>1087</v>
      </c>
      <c r="G22" s="14">
        <f t="shared" si="3"/>
        <v>82.3921776699765</v>
      </c>
      <c r="H22" s="14">
        <f t="shared" si="4"/>
        <v>56.05693362900315</v>
      </c>
    </row>
    <row r="23" spans="1:8" s="8" customFormat="1" ht="25.5">
      <c r="A23" s="30" t="s">
        <v>31</v>
      </c>
      <c r="B23" s="24">
        <v>-12.8</v>
      </c>
      <c r="C23" s="24">
        <v>-12.8</v>
      </c>
      <c r="D23" s="14">
        <f t="shared" si="0"/>
        <v>100</v>
      </c>
      <c r="E23" s="14">
        <v>0</v>
      </c>
      <c r="F23" s="14">
        <v>0</v>
      </c>
      <c r="G23" s="14"/>
      <c r="H23" s="14">
        <f t="shared" si="4"/>
        <v>0</v>
      </c>
    </row>
    <row r="24" spans="1:10" s="8" customFormat="1" ht="21.75" customHeight="1">
      <c r="A24" s="11" t="s">
        <v>16</v>
      </c>
      <c r="B24" s="21">
        <f>B7+B19</f>
        <v>474632.69999999995</v>
      </c>
      <c r="C24" s="21">
        <f>C7+C19</f>
        <v>306805.5</v>
      </c>
      <c r="D24" s="21">
        <f>C24/B24*100</f>
        <v>64.64061578563803</v>
      </c>
      <c r="E24" s="21">
        <f>E7+E19</f>
        <v>525610.1</v>
      </c>
      <c r="F24" s="21">
        <f>F7+F19</f>
        <v>337910.2</v>
      </c>
      <c r="G24" s="21">
        <f t="shared" si="3"/>
        <v>64.28913751847615</v>
      </c>
      <c r="H24" s="21">
        <f t="shared" si="4"/>
        <v>110.13824719569891</v>
      </c>
      <c r="I24" s="12"/>
      <c r="J24" s="13"/>
    </row>
    <row r="25" spans="1:10" s="8" customFormat="1" ht="12.75">
      <c r="A25" s="26" t="s">
        <v>1</v>
      </c>
      <c r="B25" s="27"/>
      <c r="C25" s="27"/>
      <c r="D25" s="27"/>
      <c r="E25" s="27"/>
      <c r="F25" s="27"/>
      <c r="G25" s="27"/>
      <c r="H25" s="28"/>
      <c r="I25" s="13"/>
      <c r="J25" s="13"/>
    </row>
    <row r="26" spans="1:10" s="8" customFormat="1" ht="12.75">
      <c r="A26" s="10" t="s">
        <v>0</v>
      </c>
      <c r="B26" s="24">
        <v>69965.1</v>
      </c>
      <c r="C26" s="24">
        <v>49577.8</v>
      </c>
      <c r="D26" s="14">
        <f>C26/B26*100</f>
        <v>70.86075772063501</v>
      </c>
      <c r="E26" s="14">
        <v>75849.3</v>
      </c>
      <c r="F26" s="14">
        <v>50887.8</v>
      </c>
      <c r="G26" s="14">
        <f>F26/E26*100</f>
        <v>67.09066530607402</v>
      </c>
      <c r="H26" s="14">
        <f>F26/C26*100</f>
        <v>102.64231167982443</v>
      </c>
      <c r="I26" s="13"/>
      <c r="J26" s="13"/>
    </row>
    <row r="27" spans="1:10" s="8" customFormat="1" ht="12.75">
      <c r="A27" s="10" t="s">
        <v>28</v>
      </c>
      <c r="B27" s="24">
        <v>1134.6</v>
      </c>
      <c r="C27" s="24">
        <v>536.3</v>
      </c>
      <c r="D27" s="14">
        <f aca="true" t="shared" si="5" ref="D27:D36">C27/B27*100</f>
        <v>47.26775956284153</v>
      </c>
      <c r="E27" s="14">
        <v>1660.8</v>
      </c>
      <c r="F27" s="14">
        <v>892.1</v>
      </c>
      <c r="G27" s="14">
        <f aca="true" t="shared" si="6" ref="G27:G36">F27/E27*100</f>
        <v>53.71507707129095</v>
      </c>
      <c r="H27" s="14">
        <f aca="true" t="shared" si="7" ref="H27:H36">F27/C27*100</f>
        <v>166.3434644788365</v>
      </c>
      <c r="I27" s="13"/>
      <c r="J27" s="13"/>
    </row>
    <row r="28" spans="1:10" s="8" customFormat="1" ht="12.75">
      <c r="A28" s="10" t="s">
        <v>5</v>
      </c>
      <c r="B28" s="24">
        <v>28992.4</v>
      </c>
      <c r="C28" s="24">
        <v>10343.6</v>
      </c>
      <c r="D28" s="14">
        <f t="shared" si="5"/>
        <v>35.67693602461335</v>
      </c>
      <c r="E28" s="14">
        <v>27992.7</v>
      </c>
      <c r="F28" s="14">
        <v>4472.4</v>
      </c>
      <c r="G28" s="14">
        <f t="shared" si="6"/>
        <v>15.977022580887157</v>
      </c>
      <c r="H28" s="14">
        <f t="shared" si="7"/>
        <v>43.2383309486059</v>
      </c>
      <c r="I28" s="13"/>
      <c r="J28" s="13"/>
    </row>
    <row r="29" spans="1:10" s="8" customFormat="1" ht="12.75">
      <c r="A29" s="10" t="s">
        <v>7</v>
      </c>
      <c r="B29" s="24">
        <v>38159.4</v>
      </c>
      <c r="C29" s="24">
        <v>20055.5</v>
      </c>
      <c r="D29" s="14">
        <f t="shared" si="5"/>
        <v>52.55716808964501</v>
      </c>
      <c r="E29" s="14">
        <v>46834.4</v>
      </c>
      <c r="F29" s="14">
        <v>30867.8</v>
      </c>
      <c r="G29" s="14">
        <f t="shared" si="6"/>
        <v>65.90839212202995</v>
      </c>
      <c r="H29" s="14">
        <f t="shared" si="7"/>
        <v>153.91189449278252</v>
      </c>
      <c r="I29" s="13"/>
      <c r="J29" s="13"/>
    </row>
    <row r="30" spans="1:10" s="8" customFormat="1" ht="12.75">
      <c r="A30" s="10" t="s">
        <v>41</v>
      </c>
      <c r="B30" s="24">
        <v>0</v>
      </c>
      <c r="C30" s="24">
        <v>0</v>
      </c>
      <c r="D30" s="14"/>
      <c r="E30" s="14">
        <v>6000</v>
      </c>
      <c r="F30" s="14">
        <v>0</v>
      </c>
      <c r="G30" s="14">
        <v>0</v>
      </c>
      <c r="H30" s="14"/>
      <c r="I30" s="13"/>
      <c r="J30" s="13"/>
    </row>
    <row r="31" spans="1:10" s="8" customFormat="1" ht="12.75">
      <c r="A31" s="10" t="s">
        <v>12</v>
      </c>
      <c r="B31" s="24">
        <v>287439.1</v>
      </c>
      <c r="C31" s="24">
        <v>182250</v>
      </c>
      <c r="D31" s="14">
        <f t="shared" si="5"/>
        <v>63.40473512476209</v>
      </c>
      <c r="E31" s="14">
        <v>297227.3</v>
      </c>
      <c r="F31" s="14">
        <v>193705.4</v>
      </c>
      <c r="G31" s="14">
        <f t="shared" si="6"/>
        <v>65.1707968951708</v>
      </c>
      <c r="H31" s="14">
        <f t="shared" si="7"/>
        <v>106.28554183813444</v>
      </c>
      <c r="I31" s="13"/>
      <c r="J31" s="13"/>
    </row>
    <row r="32" spans="1:10" s="8" customFormat="1" ht="12.75">
      <c r="A32" s="10" t="s">
        <v>29</v>
      </c>
      <c r="B32" s="24">
        <v>43786</v>
      </c>
      <c r="C32" s="24">
        <v>28965.9</v>
      </c>
      <c r="D32" s="14">
        <f t="shared" si="5"/>
        <v>66.15333668295803</v>
      </c>
      <c r="E32" s="14">
        <v>54105.1</v>
      </c>
      <c r="F32" s="14">
        <v>31929</v>
      </c>
      <c r="G32" s="14">
        <f t="shared" si="6"/>
        <v>59.012921147913964</v>
      </c>
      <c r="H32" s="14">
        <f t="shared" si="7"/>
        <v>110.22961482294697</v>
      </c>
      <c r="I32" s="13"/>
      <c r="J32" s="13"/>
    </row>
    <row r="33" spans="1:10" s="8" customFormat="1" ht="12.75">
      <c r="A33" s="10" t="s">
        <v>13</v>
      </c>
      <c r="B33" s="24">
        <v>10035.6</v>
      </c>
      <c r="C33" s="24">
        <v>6699.3</v>
      </c>
      <c r="D33" s="14">
        <f t="shared" si="5"/>
        <v>66.7553509506158</v>
      </c>
      <c r="E33" s="14">
        <v>12052.7</v>
      </c>
      <c r="F33" s="14">
        <v>6488.6</v>
      </c>
      <c r="G33" s="14">
        <f t="shared" si="6"/>
        <v>53.83524023662748</v>
      </c>
      <c r="H33" s="14">
        <f t="shared" si="7"/>
        <v>96.85489528756736</v>
      </c>
      <c r="I33" s="13"/>
      <c r="J33" s="13"/>
    </row>
    <row r="34" spans="1:10" s="8" customFormat="1" ht="12.75">
      <c r="A34" s="10" t="s">
        <v>17</v>
      </c>
      <c r="B34" s="24">
        <v>14523</v>
      </c>
      <c r="C34" s="24">
        <v>9397.2</v>
      </c>
      <c r="D34" s="14">
        <f t="shared" si="5"/>
        <v>64.7056393307168</v>
      </c>
      <c r="E34" s="14">
        <v>15407.7</v>
      </c>
      <c r="F34" s="14">
        <v>9994.5</v>
      </c>
      <c r="G34" s="14">
        <f t="shared" si="6"/>
        <v>64.86691719075527</v>
      </c>
      <c r="H34" s="14">
        <f t="shared" si="7"/>
        <v>106.35614864002044</v>
      </c>
      <c r="I34" s="13"/>
      <c r="J34" s="13"/>
    </row>
    <row r="35" spans="1:10" s="8" customFormat="1" ht="12.75">
      <c r="A35" s="10" t="s">
        <v>18</v>
      </c>
      <c r="B35" s="24">
        <v>22.9</v>
      </c>
      <c r="C35" s="24">
        <v>4</v>
      </c>
      <c r="D35" s="14">
        <f t="shared" si="5"/>
        <v>17.467248908296945</v>
      </c>
      <c r="E35" s="14">
        <v>22.3</v>
      </c>
      <c r="F35" s="14">
        <v>0</v>
      </c>
      <c r="G35" s="14">
        <f t="shared" si="6"/>
        <v>0</v>
      </c>
      <c r="H35" s="14">
        <f t="shared" si="7"/>
        <v>0</v>
      </c>
      <c r="I35" s="13"/>
      <c r="J35" s="13"/>
    </row>
    <row r="36" spans="1:10" s="8" customFormat="1" ht="20.25" customHeight="1">
      <c r="A36" s="11" t="s">
        <v>16</v>
      </c>
      <c r="B36" s="21">
        <f>SUM(B26:B35)</f>
        <v>494058.1</v>
      </c>
      <c r="C36" s="21">
        <f>SUM(C26:C35)</f>
        <v>307829.60000000003</v>
      </c>
      <c r="D36" s="21">
        <f t="shared" si="5"/>
        <v>62.30635627672131</v>
      </c>
      <c r="E36" s="21">
        <f>SUM(E26:E35)</f>
        <v>537152.3</v>
      </c>
      <c r="F36" s="21">
        <f>SUM(F26:F35)</f>
        <v>329237.6</v>
      </c>
      <c r="G36" s="21">
        <f t="shared" si="6"/>
        <v>61.293156521902624</v>
      </c>
      <c r="H36" s="21">
        <f t="shared" si="7"/>
        <v>106.95449690348164</v>
      </c>
      <c r="I36" s="12"/>
      <c r="J36" s="13"/>
    </row>
    <row r="37" spans="1:10" s="8" customFormat="1" ht="25.5">
      <c r="A37" s="11" t="s">
        <v>30</v>
      </c>
      <c r="B37" s="21">
        <f>B24-B36</f>
        <v>-19425.400000000023</v>
      </c>
      <c r="C37" s="21">
        <f>C24-C36</f>
        <v>-1024.100000000035</v>
      </c>
      <c r="D37" s="14"/>
      <c r="E37" s="21">
        <f>E24-E36</f>
        <v>-11542.20000000007</v>
      </c>
      <c r="F37" s="21">
        <f>F24-F36</f>
        <v>8672.600000000035</v>
      </c>
      <c r="G37" s="14"/>
      <c r="H37" s="15"/>
      <c r="I37" s="16"/>
      <c r="J37" s="9"/>
    </row>
    <row r="38" spans="1:8" s="8" customFormat="1" ht="17.25" customHeight="1">
      <c r="A38" s="26" t="s">
        <v>19</v>
      </c>
      <c r="B38" s="27"/>
      <c r="C38" s="27"/>
      <c r="D38" s="27"/>
      <c r="E38" s="27"/>
      <c r="F38" s="27"/>
      <c r="G38" s="27"/>
      <c r="H38" s="28"/>
    </row>
    <row r="39" spans="1:8" s="8" customFormat="1" ht="23.25" customHeight="1">
      <c r="A39" s="29" t="s">
        <v>27</v>
      </c>
      <c r="B39" s="20">
        <f>B40+B41+B42+B43</f>
        <v>19425.4</v>
      </c>
      <c r="C39" s="20">
        <f>C40+C41+C42+C43</f>
        <v>1024.1</v>
      </c>
      <c r="D39" s="14"/>
      <c r="E39" s="22">
        <f>E40+E41+E42+E43</f>
        <v>11542.1</v>
      </c>
      <c r="F39" s="22">
        <f>F40+F41+F42+F43</f>
        <v>-8672.6</v>
      </c>
      <c r="G39" s="14"/>
      <c r="H39" s="14"/>
    </row>
    <row r="40" spans="1:8" s="8" customFormat="1" ht="25.5">
      <c r="A40" s="30" t="s">
        <v>14</v>
      </c>
      <c r="B40" s="24">
        <v>7300</v>
      </c>
      <c r="C40" s="24"/>
      <c r="D40" s="14"/>
      <c r="E40" s="14">
        <v>4600</v>
      </c>
      <c r="F40" s="14"/>
      <c r="G40" s="14"/>
      <c r="H40" s="14"/>
    </row>
    <row r="41" spans="1:8" s="8" customFormat="1" ht="25.5">
      <c r="A41" s="30" t="s">
        <v>15</v>
      </c>
      <c r="B41" s="24">
        <v>0</v>
      </c>
      <c r="C41" s="24"/>
      <c r="D41" s="14"/>
      <c r="E41" s="14">
        <v>-5000</v>
      </c>
      <c r="F41" s="14">
        <v>-5000</v>
      </c>
      <c r="G41" s="14"/>
      <c r="H41" s="14"/>
    </row>
    <row r="42" spans="1:8" s="8" customFormat="1" ht="25.5">
      <c r="A42" s="30" t="s">
        <v>2</v>
      </c>
      <c r="B42" s="24">
        <v>2655.9</v>
      </c>
      <c r="C42" s="24">
        <v>566</v>
      </c>
      <c r="D42" s="14"/>
      <c r="E42" s="14"/>
      <c r="F42" s="14"/>
      <c r="G42" s="14"/>
      <c r="H42" s="14"/>
    </row>
    <row r="43" spans="1:8" s="8" customFormat="1" ht="25.5">
      <c r="A43" s="30" t="s">
        <v>3</v>
      </c>
      <c r="B43" s="24">
        <v>9469.5</v>
      </c>
      <c r="C43" s="24">
        <v>458.1</v>
      </c>
      <c r="D43" s="14"/>
      <c r="E43" s="14">
        <v>11942.1</v>
      </c>
      <c r="F43" s="14">
        <v>-3672.6</v>
      </c>
      <c r="G43" s="14"/>
      <c r="H43" s="14"/>
    </row>
  </sheetData>
  <sheetProtection/>
  <mergeCells count="5">
    <mergeCell ref="A1:H1"/>
    <mergeCell ref="A2:H2"/>
    <mergeCell ref="A25:H25"/>
    <mergeCell ref="A6:H6"/>
    <mergeCell ref="A38:H38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2020-10-07T12:26:28Z</cp:lastPrinted>
  <dcterms:created xsi:type="dcterms:W3CDTF">2009-04-17T07:03:32Z</dcterms:created>
  <dcterms:modified xsi:type="dcterms:W3CDTF">2020-10-07T12:26:32Z</dcterms:modified>
  <cp:category/>
  <cp:version/>
  <cp:contentType/>
  <cp:contentStatus/>
</cp:coreProperties>
</file>