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подпись'!$A$1:$H$40</definedName>
  </definedNames>
  <calcPr fullCalcOnLoad="1"/>
</workbook>
</file>

<file path=xl/sharedStrings.xml><?xml version="1.0" encoding="utf-8"?>
<sst xmlns="http://schemas.openxmlformats.org/spreadsheetml/2006/main" count="46" uniqueCount="45">
  <si>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</si>
  <si>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</si>
  <si>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</si>
  <si>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</si>
  <si>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</si>
  <si>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</si>
  <si>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</si>
  <si>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</si>
  <si>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</si>
  <si>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</si>
  <si>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</si>
  <si>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</si>
  <si>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</si>
  <si>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</si>
  <si>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</si>
  <si>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</si>
  <si>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</si>
  <si>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</si>
  <si>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</si>
  <si>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</si>
  <si>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</si>
  <si>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</si>
  <si>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</si>
  <si>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</si>
  <si>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</si>
  <si>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</si>
  <si>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</si>
  <si>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</si>
  <si>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</si>
  <si>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</si>
  <si>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</si>
  <si>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</si>
  <si>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</si>
  <si>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налоги на имущество( налог на им.физ.лиц ,зем.налог)</t>
  </si>
  <si>
    <t>Бюджетные кредиты из других бюджетов бюджетной  системы Российской Федерации</t>
  </si>
  <si>
    <t>Бюджетные назначения по состоянию на 01.01.2022</t>
  </si>
  <si>
    <t>Исполнено на 01.01.2022</t>
  </si>
  <si>
    <t>% исполнения 2021</t>
  </si>
  <si>
    <t>Бюджетные назначения по состоянию на 01.01.2023</t>
  </si>
  <si>
    <t>Исполнено на 01.01.2023</t>
  </si>
  <si>
    <t>% исполнения 2022</t>
  </si>
  <si>
    <t>Темп роста (2022/2021), %</t>
  </si>
  <si>
    <t>иных межбюджетных трансфертов, имеющих целевое назначение, прошлых лет</t>
  </si>
  <si>
    <t>Средства массовой информации</t>
  </si>
  <si>
    <t xml:space="preserve"> об исполнении консолидированного бюджета Советского муниципального района за 2022 год в сравнении с 2021 годом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</si>
</sst>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Normal="110" zoomScaleSheetLayoutView="100" workbookViewId="0" topLeftCell="A1">
      <selection activeCell="G7" sqref="G7"/>
    </sheetView>
  </sheetViews>
  <sheetFormatPr defaultColWidth="9.140625" defaultRowHeight="12"/>
  <cols>
    <col min="1" max="1" width="51.8515625" style="17" customWidth="1"/>
    <col min="2" max="2" width="16.28125" style="17" customWidth="1"/>
    <col min="3" max="3" width="15.8515625" style="17" customWidth="1"/>
    <col min="4" max="4" width="15.7109375" style="18" customWidth="1"/>
    <col min="5" max="5" width="16.28125" style="17" customWidth="1"/>
    <col min="6" max="6" width="15.8515625" style="17" customWidth="1"/>
    <col min="7" max="7" width="15.7109375" style="18" customWidth="1"/>
    <col min="8" max="8" width="20.00390625" style="18" customWidth="1"/>
    <col min="9" max="9" width="7.421875" style="19" customWidth="1"/>
    <col min="10" max="10" width="11.7109375" style="19" bestFit="1" customWidth="1"/>
    <col min="11" max="16384" width="9.28125" style="19" customWidth="1"/>
  </cols>
  <sheetData>
    <row r="1" spans="1:8" s="1" customFormat="1" ht="15.75">
      <c r="A1" s="27" t="s">
        <v>20</v>
      </c>
      <c r="B1" s="27"/>
      <c r="C1" s="27"/>
      <c r="D1" s="27"/>
      <c r="E1" s="27"/>
      <c r="F1" s="27"/>
      <c r="G1" s="27"/>
      <c r="H1" s="27"/>
    </row>
    <row r="2" spans="1:8" s="1" customFormat="1" ht="19.5" customHeight="1">
      <c r="A2" s="27" t="s">
        <v>44</v>
      </c>
      <c r="B2" s="27"/>
      <c r="C2" s="27"/>
      <c r="D2" s="27"/>
      <c r="E2" s="27"/>
      <c r="F2" s="27"/>
      <c r="G2" s="27"/>
      <c r="H2" s="27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2" t="s">
        <v>31</v>
      </c>
    </row>
    <row r="4" spans="1:8" s="5" customFormat="1" ht="72" customHeight="1">
      <c r="A4" s="4" t="s">
        <v>5</v>
      </c>
      <c r="B4" s="4" t="s">
        <v>35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4" t="s">
        <v>41</v>
      </c>
    </row>
    <row r="5" spans="1:8" s="5" customFormat="1" ht="12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</row>
    <row r="6" spans="1:8" s="5" customFormat="1" ht="12.75">
      <c r="A6" s="28" t="s">
        <v>3</v>
      </c>
      <c r="B6" s="29"/>
      <c r="C6" s="29"/>
      <c r="D6" s="29"/>
      <c r="E6" s="29"/>
      <c r="F6" s="29"/>
      <c r="G6" s="29"/>
      <c r="H6" s="30"/>
    </row>
    <row r="7" spans="1:9" s="8" customFormat="1" ht="12.75">
      <c r="A7" s="6" t="s">
        <v>28</v>
      </c>
      <c r="B7" s="21">
        <f>SUM(B8:B18)</f>
        <v>264334.8</v>
      </c>
      <c r="C7" s="21">
        <f>SUM(C8:C18)</f>
        <v>222359.19999999998</v>
      </c>
      <c r="D7" s="21">
        <f>C7/B7*100</f>
        <v>84.12028987481027</v>
      </c>
      <c r="E7" s="21">
        <f>SUM(E8:E18)</f>
        <v>224366.29999999996</v>
      </c>
      <c r="F7" s="21">
        <f>SUM(F8:F18)</f>
        <v>206280.90000000002</v>
      </c>
      <c r="G7" s="21">
        <f>F7/E7*100</f>
        <v>91.93934204914021</v>
      </c>
      <c r="H7" s="21">
        <f>F7/C7*100</f>
        <v>92.76922205152745</v>
      </c>
      <c r="I7" s="7"/>
    </row>
    <row r="8" spans="1:10" s="8" customFormat="1" ht="12.75">
      <c r="A8" s="25" t="s">
        <v>23</v>
      </c>
      <c r="B8" s="14">
        <v>92925.2</v>
      </c>
      <c r="C8" s="14">
        <v>93949.8</v>
      </c>
      <c r="D8" s="14">
        <f aca="true" t="shared" si="0" ref="D8:D21">C8/B8*100</f>
        <v>101.102607258311</v>
      </c>
      <c r="E8" s="14">
        <v>105699.2</v>
      </c>
      <c r="F8" s="14">
        <v>109561.8</v>
      </c>
      <c r="G8" s="14">
        <f aca="true" t="shared" si="1" ref="G8:G18">F8/E8*100</f>
        <v>103.65433229390572</v>
      </c>
      <c r="H8" s="14">
        <f aca="true" t="shared" si="2" ref="H8:H18">F8/C8*100</f>
        <v>116.61738502902614</v>
      </c>
      <c r="I8" s="9"/>
      <c r="J8" s="9"/>
    </row>
    <row r="9" spans="1:8" s="8" customFormat="1" ht="12.75">
      <c r="A9" s="24" t="s">
        <v>21</v>
      </c>
      <c r="B9" s="14">
        <v>13631</v>
      </c>
      <c r="C9" s="14">
        <v>13631.1</v>
      </c>
      <c r="D9" s="14">
        <f t="shared" si="0"/>
        <v>100.00073362189129</v>
      </c>
      <c r="E9" s="14">
        <v>16589.4</v>
      </c>
      <c r="F9" s="14">
        <v>16623.9</v>
      </c>
      <c r="G9" s="14">
        <f t="shared" si="1"/>
        <v>100.20796412166806</v>
      </c>
      <c r="H9" s="14">
        <f t="shared" si="2"/>
        <v>121.95567489050774</v>
      </c>
    </row>
    <row r="10" spans="1:8" s="8" customFormat="1" ht="20.25" customHeight="1">
      <c r="A10" s="24" t="s">
        <v>22</v>
      </c>
      <c r="B10" s="14">
        <v>37233.2</v>
      </c>
      <c r="C10" s="14">
        <v>37241.6</v>
      </c>
      <c r="D10" s="14">
        <f t="shared" si="0"/>
        <v>100.02256051051212</v>
      </c>
      <c r="E10" s="14">
        <v>13957</v>
      </c>
      <c r="F10" s="14">
        <v>14321.3</v>
      </c>
      <c r="G10" s="14">
        <f t="shared" si="1"/>
        <v>102.61015977645624</v>
      </c>
      <c r="H10" s="14">
        <f t="shared" si="2"/>
        <v>38.455114710431346</v>
      </c>
    </row>
    <row r="11" spans="1:8" s="8" customFormat="1" ht="25.5">
      <c r="A11" s="24" t="s">
        <v>33</v>
      </c>
      <c r="B11" s="14">
        <v>49448.2</v>
      </c>
      <c r="C11" s="14">
        <v>48088</v>
      </c>
      <c r="D11" s="14">
        <f t="shared" si="0"/>
        <v>97.24924264179485</v>
      </c>
      <c r="E11" s="14">
        <v>44931.7</v>
      </c>
      <c r="F11" s="14">
        <v>45213.7</v>
      </c>
      <c r="G11" s="14">
        <f t="shared" si="1"/>
        <v>100.62761925322212</v>
      </c>
      <c r="H11" s="14">
        <f t="shared" si="2"/>
        <v>94.02283313924471</v>
      </c>
    </row>
    <row r="12" spans="1:8" s="7" customFormat="1" ht="12.75">
      <c r="A12" s="24" t="s">
        <v>7</v>
      </c>
      <c r="B12" s="14">
        <v>3975.2</v>
      </c>
      <c r="C12" s="14">
        <v>3975.8</v>
      </c>
      <c r="D12" s="14">
        <f t="shared" si="0"/>
        <v>100.01509358019722</v>
      </c>
      <c r="E12" s="14">
        <v>3578.1</v>
      </c>
      <c r="F12" s="14">
        <v>3588.6</v>
      </c>
      <c r="G12" s="14">
        <f t="shared" si="1"/>
        <v>100.29345183197786</v>
      </c>
      <c r="H12" s="14">
        <f t="shared" si="2"/>
        <v>90.26107953116353</v>
      </c>
    </row>
    <row r="13" spans="1:8" s="8" customFormat="1" ht="25.5">
      <c r="A13" s="24" t="s">
        <v>8</v>
      </c>
      <c r="B13" s="14">
        <v>43372</v>
      </c>
      <c r="C13" s="14">
        <v>7383.4</v>
      </c>
      <c r="D13" s="14">
        <f t="shared" si="0"/>
        <v>17.02342525131421</v>
      </c>
      <c r="E13" s="14">
        <v>14656.3</v>
      </c>
      <c r="F13" s="14">
        <v>9339.2</v>
      </c>
      <c r="G13" s="14">
        <f t="shared" si="1"/>
        <v>63.72140308263341</v>
      </c>
      <c r="H13" s="14">
        <f t="shared" si="2"/>
        <v>126.4891513394913</v>
      </c>
    </row>
    <row r="14" spans="1:8" s="8" customFormat="1" ht="12.75">
      <c r="A14" s="24" t="s">
        <v>19</v>
      </c>
      <c r="B14" s="14">
        <v>6853.8</v>
      </c>
      <c r="C14" s="14">
        <v>6853.8</v>
      </c>
      <c r="D14" s="14">
        <f t="shared" si="0"/>
        <v>100</v>
      </c>
      <c r="E14" s="14">
        <v>908.1</v>
      </c>
      <c r="F14" s="14">
        <v>908.1</v>
      </c>
      <c r="G14" s="14">
        <f t="shared" si="1"/>
        <v>100</v>
      </c>
      <c r="H14" s="14">
        <f t="shared" si="2"/>
        <v>13.249584172283987</v>
      </c>
    </row>
    <row r="15" spans="1:8" s="8" customFormat="1" ht="25.5">
      <c r="A15" s="24" t="s">
        <v>30</v>
      </c>
      <c r="B15" s="14">
        <v>3348.5</v>
      </c>
      <c r="C15" s="14">
        <v>2927</v>
      </c>
      <c r="D15" s="14">
        <f t="shared" si="0"/>
        <v>87.41227415260565</v>
      </c>
      <c r="E15" s="14">
        <v>3870.4</v>
      </c>
      <c r="F15" s="14">
        <v>3626.8</v>
      </c>
      <c r="G15" s="14">
        <f t="shared" si="1"/>
        <v>93.70607689127739</v>
      </c>
      <c r="H15" s="14">
        <f t="shared" si="2"/>
        <v>123.90843867441066</v>
      </c>
    </row>
    <row r="16" spans="1:8" s="8" customFormat="1" ht="25.5">
      <c r="A16" s="24" t="s">
        <v>9</v>
      </c>
      <c r="B16" s="14">
        <v>12115.7</v>
      </c>
      <c r="C16" s="14">
        <v>6892.5</v>
      </c>
      <c r="D16" s="14">
        <f t="shared" si="0"/>
        <v>56.888995270599295</v>
      </c>
      <c r="E16" s="14">
        <v>18809.9</v>
      </c>
      <c r="F16" s="14">
        <v>1728</v>
      </c>
      <c r="G16" s="14">
        <f t="shared" si="1"/>
        <v>9.186651710003774</v>
      </c>
      <c r="H16" s="14">
        <f t="shared" si="2"/>
        <v>25.070729053318825</v>
      </c>
    </row>
    <row r="17" spans="1:8" s="8" customFormat="1" ht="15" customHeight="1">
      <c r="A17" s="24" t="s">
        <v>10</v>
      </c>
      <c r="B17" s="14">
        <v>970.5</v>
      </c>
      <c r="C17" s="14">
        <v>954.7</v>
      </c>
      <c r="D17" s="14">
        <f t="shared" si="0"/>
        <v>98.37197320968573</v>
      </c>
      <c r="E17" s="14">
        <v>719.3</v>
      </c>
      <c r="F17" s="14">
        <v>722.6</v>
      </c>
      <c r="G17" s="14">
        <f t="shared" si="1"/>
        <v>100.4587793688308</v>
      </c>
      <c r="H17" s="14">
        <f t="shared" si="2"/>
        <v>75.68869802032052</v>
      </c>
    </row>
    <row r="18" spans="1:8" s="8" customFormat="1" ht="15" customHeight="1">
      <c r="A18" s="24" t="s">
        <v>32</v>
      </c>
      <c r="B18" s="14">
        <v>461.5</v>
      </c>
      <c r="C18" s="14">
        <v>461.5</v>
      </c>
      <c r="D18" s="14">
        <f t="shared" si="0"/>
        <v>100</v>
      </c>
      <c r="E18" s="14">
        <v>646.9</v>
      </c>
      <c r="F18" s="14">
        <v>646.9</v>
      </c>
      <c r="G18" s="14">
        <f t="shared" si="1"/>
        <v>100</v>
      </c>
      <c r="H18" s="21">
        <f t="shared" si="2"/>
        <v>140.1733477789816</v>
      </c>
    </row>
    <row r="19" spans="1:9" s="8" customFormat="1" ht="12.75">
      <c r="A19" s="11" t="s">
        <v>29</v>
      </c>
      <c r="B19" s="21">
        <f>B20+B21+B22</f>
        <v>354429.7</v>
      </c>
      <c r="C19" s="21">
        <f>C20+C21+C22</f>
        <v>349326.6</v>
      </c>
      <c r="D19" s="21">
        <f t="shared" si="0"/>
        <v>98.56019402437211</v>
      </c>
      <c r="E19" s="21">
        <f>E20+E21+E22</f>
        <v>647514.2</v>
      </c>
      <c r="F19" s="21">
        <f>F20+F21+F22</f>
        <v>452554.5</v>
      </c>
      <c r="G19" s="21">
        <f>F19/E19*100</f>
        <v>69.89105412668943</v>
      </c>
      <c r="H19" s="21">
        <f>F19/C19*100</f>
        <v>129.5505409550833</v>
      </c>
      <c r="I19" s="7"/>
    </row>
    <row r="20" spans="1:8" s="8" customFormat="1" ht="32.25" customHeight="1">
      <c r="A20" s="24" t="s">
        <v>18</v>
      </c>
      <c r="B20" s="14">
        <v>358650.7</v>
      </c>
      <c r="C20" s="14">
        <v>353547.6</v>
      </c>
      <c r="D20" s="14">
        <f t="shared" si="0"/>
        <v>98.5771392611251</v>
      </c>
      <c r="E20" s="14">
        <v>645578.2</v>
      </c>
      <c r="F20" s="14">
        <v>450618.5</v>
      </c>
      <c r="G20" s="14">
        <f>F20/E20*100</f>
        <v>69.80076154987886</v>
      </c>
      <c r="H20" s="14">
        <f>F20/C20*100</f>
        <v>127.45624634419808</v>
      </c>
    </row>
    <row r="21" spans="1:8" s="8" customFormat="1" ht="21" customHeight="1">
      <c r="A21" s="24" t="s">
        <v>17</v>
      </c>
      <c r="B21" s="14">
        <v>1779</v>
      </c>
      <c r="C21" s="14">
        <v>1779</v>
      </c>
      <c r="D21" s="14">
        <f t="shared" si="0"/>
        <v>100</v>
      </c>
      <c r="E21" s="14">
        <v>1962</v>
      </c>
      <c r="F21" s="14">
        <v>1962</v>
      </c>
      <c r="G21" s="14">
        <f>F21/E21*100</f>
        <v>100</v>
      </c>
      <c r="H21" s="14">
        <f>F21/C21*100</f>
        <v>110.2866779089376</v>
      </c>
    </row>
    <row r="22" spans="1:8" s="8" customFormat="1" ht="25.5">
      <c r="A22" s="24" t="s">
        <v>42</v>
      </c>
      <c r="B22" s="14">
        <v>-6000</v>
      </c>
      <c r="C22" s="14">
        <v>-6000</v>
      </c>
      <c r="D22" s="14">
        <v>0</v>
      </c>
      <c r="E22" s="14">
        <v>-26</v>
      </c>
      <c r="F22" s="14">
        <v>-26</v>
      </c>
      <c r="G22" s="14">
        <f>F22/E22*100</f>
        <v>100</v>
      </c>
      <c r="H22" s="14">
        <f>F22/C22*100</f>
        <v>0.4333333333333333</v>
      </c>
    </row>
    <row r="23" spans="1:10" s="8" customFormat="1" ht="21.75" customHeight="1">
      <c r="A23" s="11" t="s">
        <v>13</v>
      </c>
      <c r="B23" s="21">
        <f>B7+B19</f>
        <v>618764.5</v>
      </c>
      <c r="C23" s="21">
        <f>C7+C19</f>
        <v>571685.7999999999</v>
      </c>
      <c r="D23" s="21">
        <f>C23/B23*100</f>
        <v>92.39149951233465</v>
      </c>
      <c r="E23" s="21">
        <f>E7+E19</f>
        <v>871880.4999999999</v>
      </c>
      <c r="F23" s="21">
        <f>F7+F19</f>
        <v>658835.4</v>
      </c>
      <c r="G23" s="21">
        <f>F23/E23*100</f>
        <v>75.5648738559929</v>
      </c>
      <c r="H23" s="21">
        <f>F23/C23*100</f>
        <v>115.24431777035569</v>
      </c>
      <c r="I23" s="12"/>
      <c r="J23" s="13"/>
    </row>
    <row r="24" spans="1:10" s="8" customFormat="1" ht="12.75">
      <c r="A24" s="28" t="s">
        <v>1</v>
      </c>
      <c r="B24" s="29"/>
      <c r="C24" s="29"/>
      <c r="D24" s="29"/>
      <c r="E24" s="29"/>
      <c r="F24" s="29"/>
      <c r="G24" s="29"/>
      <c r="H24" s="30"/>
      <c r="I24" s="13"/>
      <c r="J24" s="13"/>
    </row>
    <row r="25" spans="1:10" s="8" customFormat="1" ht="12.75">
      <c r="A25" s="10" t="s">
        <v>0</v>
      </c>
      <c r="B25" s="14">
        <v>88574</v>
      </c>
      <c r="C25" s="14">
        <v>80053.9</v>
      </c>
      <c r="D25" s="14">
        <f>C25/B25*100</f>
        <v>90.38081152482668</v>
      </c>
      <c r="E25" s="14">
        <v>95096.4</v>
      </c>
      <c r="F25" s="14">
        <v>91465.3</v>
      </c>
      <c r="G25" s="14">
        <f>F25/E25*100</f>
        <v>96.18166407981796</v>
      </c>
      <c r="H25" s="14">
        <f>F25/C25*100</f>
        <v>114.25464593230312</v>
      </c>
      <c r="I25" s="13"/>
      <c r="J25" s="13"/>
    </row>
    <row r="26" spans="1:10" s="8" customFormat="1" ht="12.75">
      <c r="A26" s="10" t="s">
        <v>25</v>
      </c>
      <c r="B26" s="14">
        <v>1686.3</v>
      </c>
      <c r="C26" s="14">
        <v>1686.3</v>
      </c>
      <c r="D26" s="14">
        <f aca="true" t="shared" si="3" ref="D26:D35">C26/B26*100</f>
        <v>100</v>
      </c>
      <c r="E26" s="14">
        <v>1898.3</v>
      </c>
      <c r="F26" s="14">
        <v>1898.3</v>
      </c>
      <c r="G26" s="14">
        <f aca="true" t="shared" si="4" ref="G26:G35">F26/E26*100</f>
        <v>100</v>
      </c>
      <c r="H26" s="14">
        <f aca="true" t="shared" si="5" ref="H26:H35">F26/C26*100</f>
        <v>112.57190298286189</v>
      </c>
      <c r="I26" s="13"/>
      <c r="J26" s="13"/>
    </row>
    <row r="27" spans="1:10" s="8" customFormat="1" ht="12.75">
      <c r="A27" s="10" t="s">
        <v>4</v>
      </c>
      <c r="B27" s="14">
        <v>32542.8</v>
      </c>
      <c r="C27" s="14">
        <v>30420.1</v>
      </c>
      <c r="D27" s="14">
        <f t="shared" si="3"/>
        <v>93.47720540334575</v>
      </c>
      <c r="E27" s="14">
        <v>45013.7</v>
      </c>
      <c r="F27" s="14">
        <v>42947.5</v>
      </c>
      <c r="G27" s="14">
        <f t="shared" si="4"/>
        <v>95.40984189257938</v>
      </c>
      <c r="H27" s="14">
        <f t="shared" si="5"/>
        <v>141.1813241902558</v>
      </c>
      <c r="I27" s="13"/>
      <c r="J27" s="13"/>
    </row>
    <row r="28" spans="1:10" s="8" customFormat="1" ht="12.75">
      <c r="A28" s="10" t="s">
        <v>6</v>
      </c>
      <c r="B28" s="14">
        <v>38703.9</v>
      </c>
      <c r="C28" s="14">
        <v>34815</v>
      </c>
      <c r="D28" s="14">
        <f t="shared" si="3"/>
        <v>89.95217536217281</v>
      </c>
      <c r="E28" s="14">
        <v>272076.3</v>
      </c>
      <c r="F28" s="14">
        <v>76947.4</v>
      </c>
      <c r="G28" s="14">
        <f t="shared" si="4"/>
        <v>28.281551902903708</v>
      </c>
      <c r="H28" s="14">
        <f t="shared" si="5"/>
        <v>221.01795203217</v>
      </c>
      <c r="I28" s="13"/>
      <c r="J28" s="13"/>
    </row>
    <row r="29" spans="1:10" s="8" customFormat="1" ht="12.75">
      <c r="A29" s="10" t="s">
        <v>11</v>
      </c>
      <c r="B29" s="14">
        <v>352999.1</v>
      </c>
      <c r="C29" s="14">
        <v>330093.4</v>
      </c>
      <c r="D29" s="14">
        <f t="shared" si="3"/>
        <v>93.51111660058058</v>
      </c>
      <c r="E29" s="14">
        <v>355834.1</v>
      </c>
      <c r="F29" s="14">
        <v>340491</v>
      </c>
      <c r="G29" s="14">
        <f t="shared" si="4"/>
        <v>95.68813107006889</v>
      </c>
      <c r="H29" s="14">
        <f t="shared" si="5"/>
        <v>103.14989636266583</v>
      </c>
      <c r="I29" s="13"/>
      <c r="J29" s="13"/>
    </row>
    <row r="30" spans="1:10" s="8" customFormat="1" ht="12.75">
      <c r="A30" s="10" t="s">
        <v>26</v>
      </c>
      <c r="B30" s="14">
        <v>81200.9</v>
      </c>
      <c r="C30" s="14">
        <v>68464.3</v>
      </c>
      <c r="D30" s="14">
        <f t="shared" si="3"/>
        <v>84.31470587148665</v>
      </c>
      <c r="E30" s="14">
        <v>75657.9</v>
      </c>
      <c r="F30" s="14">
        <v>71402.5</v>
      </c>
      <c r="G30" s="14">
        <f t="shared" si="4"/>
        <v>94.37547169561937</v>
      </c>
      <c r="H30" s="14">
        <f t="shared" si="5"/>
        <v>104.29157969920088</v>
      </c>
      <c r="I30" s="13"/>
      <c r="J30" s="13"/>
    </row>
    <row r="31" spans="1:10" s="8" customFormat="1" ht="12.75">
      <c r="A31" s="10" t="s">
        <v>12</v>
      </c>
      <c r="B31" s="14">
        <v>8031.3</v>
      </c>
      <c r="C31" s="14">
        <v>7837.5</v>
      </c>
      <c r="D31" s="14">
        <f t="shared" si="3"/>
        <v>97.58694109297373</v>
      </c>
      <c r="E31" s="14">
        <v>7009.4</v>
      </c>
      <c r="F31" s="14">
        <v>6761.3</v>
      </c>
      <c r="G31" s="14">
        <f t="shared" si="4"/>
        <v>96.46046737238566</v>
      </c>
      <c r="H31" s="14">
        <f t="shared" si="5"/>
        <v>86.26858054226474</v>
      </c>
      <c r="I31" s="13"/>
      <c r="J31" s="13"/>
    </row>
    <row r="32" spans="1:10" s="8" customFormat="1" ht="12.75">
      <c r="A32" s="10" t="s">
        <v>14</v>
      </c>
      <c r="B32" s="14">
        <v>20735.9</v>
      </c>
      <c r="C32" s="14">
        <v>18280</v>
      </c>
      <c r="D32" s="14">
        <f t="shared" si="3"/>
        <v>88.15628933395705</v>
      </c>
      <c r="E32" s="14">
        <v>19594.1</v>
      </c>
      <c r="F32" s="14">
        <v>19559.4</v>
      </c>
      <c r="G32" s="14">
        <f t="shared" si="4"/>
        <v>99.82290587472761</v>
      </c>
      <c r="H32" s="14">
        <f t="shared" si="5"/>
        <v>106.99890590809629</v>
      </c>
      <c r="I32" s="13"/>
      <c r="J32" s="13"/>
    </row>
    <row r="33" spans="1:10" s="8" customFormat="1" ht="12.75">
      <c r="A33" s="10" t="s">
        <v>43</v>
      </c>
      <c r="B33" s="14"/>
      <c r="C33" s="14"/>
      <c r="D33" s="14"/>
      <c r="E33" s="14">
        <v>1429.6</v>
      </c>
      <c r="F33" s="14">
        <v>1429.6</v>
      </c>
      <c r="G33" s="14">
        <f t="shared" si="4"/>
        <v>100</v>
      </c>
      <c r="H33" s="14"/>
      <c r="I33" s="13"/>
      <c r="J33" s="13"/>
    </row>
    <row r="34" spans="1:10" s="8" customFormat="1" ht="12.75">
      <c r="A34" s="10" t="s">
        <v>15</v>
      </c>
      <c r="B34" s="14">
        <v>15.9</v>
      </c>
      <c r="C34" s="14">
        <v>15.9</v>
      </c>
      <c r="D34" s="14">
        <f t="shared" si="3"/>
        <v>100</v>
      </c>
      <c r="E34" s="14">
        <v>15.7</v>
      </c>
      <c r="F34" s="14">
        <v>14.3</v>
      </c>
      <c r="G34" s="14">
        <f t="shared" si="4"/>
        <v>91.08280254777071</v>
      </c>
      <c r="H34" s="14">
        <f t="shared" si="5"/>
        <v>89.937106918239</v>
      </c>
      <c r="I34" s="13"/>
      <c r="J34" s="13"/>
    </row>
    <row r="35" spans="1:10" s="8" customFormat="1" ht="20.25" customHeight="1">
      <c r="A35" s="11" t="s">
        <v>13</v>
      </c>
      <c r="B35" s="21">
        <f>SUM(B25:B34)</f>
        <v>624490.1000000001</v>
      </c>
      <c r="C35" s="21">
        <f>SUM(C25:C34)</f>
        <v>571666.4</v>
      </c>
      <c r="D35" s="21">
        <f t="shared" si="3"/>
        <v>91.54130705995178</v>
      </c>
      <c r="E35" s="21">
        <f>SUM(E25:E34)</f>
        <v>873625.4999999999</v>
      </c>
      <c r="F35" s="21">
        <f>SUM(F25:F34)</f>
        <v>652916.6000000001</v>
      </c>
      <c r="G35" s="21">
        <f t="shared" si="4"/>
        <v>74.73644027103148</v>
      </c>
      <c r="H35" s="21">
        <f t="shared" si="5"/>
        <v>114.21286960367097</v>
      </c>
      <c r="I35" s="12"/>
      <c r="J35" s="13"/>
    </row>
    <row r="36" spans="1:10" s="8" customFormat="1" ht="25.5">
      <c r="A36" s="11" t="s">
        <v>27</v>
      </c>
      <c r="B36" s="21">
        <f>B23-B35</f>
        <v>-5725.600000000093</v>
      </c>
      <c r="C36" s="21">
        <f>C23-C35</f>
        <v>19.399999999906868</v>
      </c>
      <c r="D36" s="14"/>
      <c r="E36" s="21">
        <f>E23-E35</f>
        <v>-1745</v>
      </c>
      <c r="F36" s="21">
        <f>F23-F35</f>
        <v>5918.79999999993</v>
      </c>
      <c r="G36" s="14"/>
      <c r="H36" s="15"/>
      <c r="I36" s="16"/>
      <c r="J36" s="9"/>
    </row>
    <row r="37" spans="1:8" s="8" customFormat="1" ht="17.25" customHeight="1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s="8" customFormat="1" ht="23.25" customHeight="1">
      <c r="A38" s="23" t="s">
        <v>24</v>
      </c>
      <c r="B38" s="20">
        <f>B39+B40</f>
        <v>5725.6</v>
      </c>
      <c r="C38" s="20">
        <f>C39+C40</f>
        <v>-19.399999999999636</v>
      </c>
      <c r="D38" s="20"/>
      <c r="E38" s="20">
        <f>E39+E40</f>
        <v>1744.8999999999996</v>
      </c>
      <c r="F38" s="20">
        <f>F39+F40</f>
        <v>-5918.8</v>
      </c>
      <c r="G38" s="14"/>
      <c r="H38" s="14"/>
    </row>
    <row r="39" spans="1:8" s="8" customFormat="1" ht="25.5">
      <c r="A39" s="24" t="s">
        <v>34</v>
      </c>
      <c r="B39" s="14">
        <v>-5000</v>
      </c>
      <c r="C39" s="14">
        <v>-5000</v>
      </c>
      <c r="D39" s="14"/>
      <c r="E39" s="14">
        <v>-4000</v>
      </c>
      <c r="F39" s="14">
        <v>-4000</v>
      </c>
      <c r="G39" s="14"/>
      <c r="H39" s="14"/>
    </row>
    <row r="40" spans="1:8" s="8" customFormat="1" ht="25.5">
      <c r="A40" s="24" t="s">
        <v>2</v>
      </c>
      <c r="B40" s="14">
        <v>10725.6</v>
      </c>
      <c r="C40" s="14">
        <v>4980.6</v>
      </c>
      <c r="D40" s="14"/>
      <c r="E40" s="14">
        <v>5744.9</v>
      </c>
      <c r="F40" s="14">
        <v>-1918.8</v>
      </c>
      <c r="G40" s="14"/>
      <c r="H40" s="14"/>
    </row>
  </sheetData>
  <sheetProtection/>
  <mergeCells count="5">
    <mergeCell ref="A1:H1"/>
    <mergeCell ref="A2:H2"/>
    <mergeCell ref="A24:H24"/>
    <mergeCell ref="A6:H6"/>
    <mergeCell ref="A37:H37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2023-01-18T09:28:45Z</cp:lastPrinted>
  <dcterms:created xsi:type="dcterms:W3CDTF">2009-04-17T07:03:32Z</dcterms:created>
  <dcterms:modified xsi:type="dcterms:W3CDTF">2023-01-18T09:29:06Z</dcterms:modified>
  <cp:category/>
  <cp:version/>
  <cp:contentType/>
  <cp:contentStatus/>
</cp:coreProperties>
</file>