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подпись'!$A$1:$H$42</definedName>
  </definedNames>
  <calcPr fullCalcOnLoad="1"/>
</workbook>
</file>

<file path=xl/sharedStrings.xml><?xml version="1.0" encoding="utf-8"?>
<sst xmlns="http://schemas.openxmlformats.org/spreadsheetml/2006/main" count="48" uniqueCount="47">
  <si>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</si>
  <si>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</si>
  <si>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</si>
  <si>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</si>
  <si>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</si>
  <si>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</si>
  <si>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</si>
  <si>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</si>
  <si>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</si>
  <si>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</si>
  <si>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</si>
  <si>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</si>
  <si>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</si>
  <si>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</si>
  <si>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Всего: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</si>
  <si>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</si>
  <si>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</si>
  <si>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</si>
  <si>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 xml:space="preserve">платежи при пользовании природными ресурсами         </t>
  </si>
  <si>
    <t>Сведения</t>
  </si>
  <si>
    <t>акцизы на нефтепродукты</t>
  </si>
  <si>
    <t>налоги на совокупный доход (ЕНВД, ЕСХН, патенты)</t>
  </si>
  <si>
    <t>налог на доходы  физических лиц</t>
  </si>
  <si>
    <t>Источники финансирования дефицитов бюджетов</t>
  </si>
  <si>
    <t>Национальная оборона</t>
  </si>
  <si>
    <t>Культура и кинематография</t>
  </si>
  <si>
    <t>Результат исполнения бюджета (дефицит "-", профицит "+")</t>
  </si>
  <si>
    <t>Налоговые и неналоговые доходы:</t>
  </si>
  <si>
    <t>Безвозмездные поступления:</t>
  </si>
  <si>
    <t>доходы от оказания платных услуг (работ) и компенсации затрат государства</t>
  </si>
  <si>
    <t>(тыс. рублей)</t>
  </si>
  <si>
    <t>прочие неналоговые доходы</t>
  </si>
  <si>
    <t>налоги на имущество (налог на им.физ.лиц, зем.налог)</t>
  </si>
  <si>
    <t>Бюджетные кредиты из других бюджетов бюджетной  системы Российской Федерации</t>
  </si>
  <si>
    <t xml:space="preserve"> об исполнении консолидированного бюджета Советского муниципального района </t>
  </si>
  <si>
    <t>Средства массовой информации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</si>
  <si>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</si>
  <si>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</si>
  <si>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Бюджетные назначения по состоянию на 01.07.2023</t>
  </si>
  <si>
    <t>Исполнено на 01.07.2023</t>
  </si>
  <si>
    <t>% исполнения 2023</t>
  </si>
  <si>
    <t>возврат остатков субсидий, субвенций и иных межбюджетных трансфертов, имеющих целевое назначение, прошлах лет</t>
  </si>
  <si>
    <t xml:space="preserve">за I полугодие 2024 года в сравнении с I полугодием 2023 года </t>
  </si>
  <si>
    <t>Бюджетные назначения по состоянию на 01.07.2024</t>
  </si>
  <si>
    <t>Исполнено на 01.07.2024</t>
  </si>
  <si>
    <t>% исполнения 2024</t>
  </si>
  <si>
    <t>Темп роста (2024/2023), %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</si>
</sst>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_-* #,##0.0\ _₽_-;\-* #,##0.0\ _₽_-;_-* &quot;-&quot;?\ _₽_-;_-@_-"/>
    <numFmt numFmtId="186" formatCode="#,##0.00\ _₽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17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4" fontId="6" fillId="0" borderId="10" xfId="0" applyNumberFormat="1" applyFont="1" applyBorder="1" applyAlignment="1">
      <alignment horizontal="center"/>
    </xf>
    <xf numFmtId="186" fontId="6" fillId="0" borderId="10" xfId="0" applyNumberFormat="1" applyFont="1" applyBorder="1" applyAlignment="1">
      <alignment horizontal="center"/>
    </xf>
    <xf numFmtId="186" fontId="7" fillId="0" borderId="10" xfId="0" applyNumberFormat="1" applyFont="1" applyFill="1" applyBorder="1" applyAlignment="1">
      <alignment horizontal="center"/>
    </xf>
    <xf numFmtId="186" fontId="6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Normal="110" zoomScaleSheetLayoutView="100" workbookViewId="0" topLeftCell="A1">
      <selection activeCell="F18" sqref="F18"/>
    </sheetView>
  </sheetViews>
  <sheetFormatPr defaultColWidth="9.140625" defaultRowHeight="12"/>
  <cols>
    <col min="1" max="1" width="51.8515625" style="17" customWidth="1"/>
    <col min="2" max="2" width="16.28125" style="17" customWidth="1"/>
    <col min="3" max="3" width="15.8515625" style="17" customWidth="1"/>
    <col min="4" max="4" width="15.7109375" style="18" customWidth="1"/>
    <col min="5" max="5" width="16.28125" style="17" customWidth="1"/>
    <col min="6" max="6" width="15.8515625" style="17" customWidth="1"/>
    <col min="7" max="7" width="15.7109375" style="18" customWidth="1"/>
    <col min="8" max="8" width="20.00390625" style="18" customWidth="1"/>
    <col min="9" max="9" width="7.421875" style="19" customWidth="1"/>
    <col min="10" max="10" width="11.7109375" style="19" bestFit="1" customWidth="1"/>
    <col min="11" max="16384" width="9.28125" style="19" customWidth="1"/>
  </cols>
  <sheetData>
    <row r="1" spans="1:8" s="1" customFormat="1" ht="18.75">
      <c r="A1" s="32" t="s">
        <v>19</v>
      </c>
      <c r="B1" s="32"/>
      <c r="C1" s="32"/>
      <c r="D1" s="32"/>
      <c r="E1" s="32"/>
      <c r="F1" s="32"/>
      <c r="G1" s="32"/>
      <c r="H1" s="32"/>
    </row>
    <row r="2" spans="1:8" s="1" customFormat="1" ht="18.75">
      <c r="A2" s="32" t="s">
        <v>34</v>
      </c>
      <c r="B2" s="32"/>
      <c r="C2" s="32"/>
      <c r="D2" s="32"/>
      <c r="E2" s="32"/>
      <c r="F2" s="32"/>
      <c r="G2" s="32"/>
      <c r="H2" s="32"/>
    </row>
    <row r="3" spans="1:8" s="1" customFormat="1" ht="18.75">
      <c r="A3" s="32" t="s">
        <v>42</v>
      </c>
      <c r="B3" s="32"/>
      <c r="C3" s="32"/>
      <c r="D3" s="32"/>
      <c r="E3" s="32"/>
      <c r="F3" s="32"/>
      <c r="G3" s="32"/>
      <c r="H3" s="32"/>
    </row>
    <row r="4" spans="1:8" s="1" customFormat="1" ht="13.5" customHeight="1">
      <c r="A4" s="2"/>
      <c r="B4" s="2"/>
      <c r="C4" s="2"/>
      <c r="D4" s="3"/>
      <c r="E4" s="2"/>
      <c r="F4" s="2"/>
      <c r="G4" s="3"/>
      <c r="H4" s="23" t="s">
        <v>30</v>
      </c>
    </row>
    <row r="5" spans="1:8" s="5" customFormat="1" ht="72" customHeight="1">
      <c r="A5" s="4" t="s">
        <v>5</v>
      </c>
      <c r="B5" s="4" t="s">
        <v>38</v>
      </c>
      <c r="C5" s="4" t="s">
        <v>39</v>
      </c>
      <c r="D5" s="4" t="s">
        <v>40</v>
      </c>
      <c r="E5" s="4" t="s">
        <v>43</v>
      </c>
      <c r="F5" s="4" t="s">
        <v>44</v>
      </c>
      <c r="G5" s="4" t="s">
        <v>45</v>
      </c>
      <c r="H5" s="4" t="s">
        <v>46</v>
      </c>
    </row>
    <row r="6" spans="1:8" s="5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8" s="5" customFormat="1" ht="12.75">
      <c r="A7" s="33" t="s">
        <v>3</v>
      </c>
      <c r="B7" s="34"/>
      <c r="C7" s="34"/>
      <c r="D7" s="34"/>
      <c r="E7" s="34"/>
      <c r="F7" s="34"/>
      <c r="G7" s="34"/>
      <c r="H7" s="35"/>
    </row>
    <row r="8" spans="1:9" s="8" customFormat="1" ht="12.75">
      <c r="A8" s="6" t="s">
        <v>27</v>
      </c>
      <c r="B8" s="21">
        <f>SUM(B9:B19)</f>
        <v>211722.30000000002</v>
      </c>
      <c r="C8" s="21">
        <f>SUM(C9:C19)</f>
        <v>123799.2</v>
      </c>
      <c r="D8" s="21">
        <f>C8/B8*100</f>
        <v>58.472442439931925</v>
      </c>
      <c r="E8" s="21">
        <f>SUM(E9:E19)</f>
        <v>246405.69999999998</v>
      </c>
      <c r="F8" s="21">
        <f>SUM(F9:F19)</f>
        <v>108954.70000000003</v>
      </c>
      <c r="G8" s="21">
        <f>F8/E8*100</f>
        <v>44.21760535572027</v>
      </c>
      <c r="H8" s="21">
        <f aca="true" t="shared" si="0" ref="H8:H24">F8/C8*100</f>
        <v>88.00921169119027</v>
      </c>
      <c r="I8" s="7"/>
    </row>
    <row r="9" spans="1:10" s="8" customFormat="1" ht="12.75">
      <c r="A9" s="25" t="s">
        <v>22</v>
      </c>
      <c r="B9" s="24">
        <v>98989.9</v>
      </c>
      <c r="C9" s="24">
        <v>56450.1</v>
      </c>
      <c r="D9" s="14">
        <f aca="true" t="shared" si="1" ref="D9:D23">C9/B9*100</f>
        <v>57.026120846672235</v>
      </c>
      <c r="E9" s="14">
        <v>127551.3</v>
      </c>
      <c r="F9" s="14">
        <v>56456.4</v>
      </c>
      <c r="G9" s="14">
        <f aca="true" t="shared" si="2" ref="G9:G19">F9/E9*100</f>
        <v>44.26172057830849</v>
      </c>
      <c r="H9" s="14">
        <f t="shared" si="0"/>
        <v>100.01116029909602</v>
      </c>
      <c r="I9" s="9"/>
      <c r="J9" s="9"/>
    </row>
    <row r="10" spans="1:8" s="8" customFormat="1" ht="12.75">
      <c r="A10" s="26" t="s">
        <v>20</v>
      </c>
      <c r="B10" s="24">
        <v>13834.4</v>
      </c>
      <c r="C10" s="24">
        <v>6838.9</v>
      </c>
      <c r="D10" s="14">
        <f t="shared" si="1"/>
        <v>49.43401954548083</v>
      </c>
      <c r="E10" s="14">
        <v>14478.1</v>
      </c>
      <c r="F10" s="14">
        <v>7574.5</v>
      </c>
      <c r="G10" s="14">
        <f t="shared" si="2"/>
        <v>52.31694766578487</v>
      </c>
      <c r="H10" s="14">
        <f t="shared" si="0"/>
        <v>110.75611574960887</v>
      </c>
    </row>
    <row r="11" spans="1:8" s="8" customFormat="1" ht="12.75">
      <c r="A11" s="26" t="s">
        <v>21</v>
      </c>
      <c r="B11" s="24">
        <v>32750.1</v>
      </c>
      <c r="C11" s="24">
        <v>30853.5</v>
      </c>
      <c r="D11" s="14">
        <f t="shared" si="1"/>
        <v>94.20887264466369</v>
      </c>
      <c r="E11" s="14">
        <v>18457.8</v>
      </c>
      <c r="F11" s="14">
        <v>17605.4</v>
      </c>
      <c r="G11" s="14">
        <f t="shared" si="2"/>
        <v>95.38189816771231</v>
      </c>
      <c r="H11" s="14">
        <f t="shared" si="0"/>
        <v>57.061273437373394</v>
      </c>
    </row>
    <row r="12" spans="1:8" s="8" customFormat="1" ht="25.5">
      <c r="A12" s="26" t="s">
        <v>32</v>
      </c>
      <c r="B12" s="24">
        <v>38550</v>
      </c>
      <c r="C12" s="24">
        <v>11340.2</v>
      </c>
      <c r="D12" s="14">
        <f t="shared" si="1"/>
        <v>29.41686121919585</v>
      </c>
      <c r="E12" s="14">
        <v>37763.8</v>
      </c>
      <c r="F12" s="14">
        <v>11671</v>
      </c>
      <c r="G12" s="14">
        <f t="shared" si="2"/>
        <v>30.905258475047532</v>
      </c>
      <c r="H12" s="14">
        <f t="shared" si="0"/>
        <v>102.91705613657606</v>
      </c>
    </row>
    <row r="13" spans="1:8" s="7" customFormat="1" ht="12.75">
      <c r="A13" s="26" t="s">
        <v>7</v>
      </c>
      <c r="B13" s="24">
        <v>3140</v>
      </c>
      <c r="C13" s="24">
        <v>1681.8</v>
      </c>
      <c r="D13" s="14">
        <f t="shared" si="1"/>
        <v>53.560509554140125</v>
      </c>
      <c r="E13" s="14">
        <v>3600</v>
      </c>
      <c r="F13" s="14">
        <v>1812</v>
      </c>
      <c r="G13" s="14">
        <f t="shared" si="2"/>
        <v>50.33333333333333</v>
      </c>
      <c r="H13" s="14">
        <f t="shared" si="0"/>
        <v>107.74170531573316</v>
      </c>
    </row>
    <row r="14" spans="1:8" s="8" customFormat="1" ht="25.5">
      <c r="A14" s="26" t="s">
        <v>8</v>
      </c>
      <c r="B14" s="24">
        <v>10506.9</v>
      </c>
      <c r="C14" s="24">
        <v>6978.9</v>
      </c>
      <c r="D14" s="14">
        <f t="shared" si="1"/>
        <v>66.42206549981441</v>
      </c>
      <c r="E14" s="14">
        <v>20717</v>
      </c>
      <c r="F14" s="14">
        <v>4317.1</v>
      </c>
      <c r="G14" s="14">
        <f t="shared" si="2"/>
        <v>20.83844185934257</v>
      </c>
      <c r="H14" s="14">
        <f t="shared" si="0"/>
        <v>61.85931880382296</v>
      </c>
    </row>
    <row r="15" spans="1:8" s="8" customFormat="1" ht="12.75">
      <c r="A15" s="26" t="s">
        <v>18</v>
      </c>
      <c r="B15" s="24">
        <v>1120</v>
      </c>
      <c r="C15" s="24">
        <v>173.8</v>
      </c>
      <c r="D15" s="14">
        <f t="shared" si="1"/>
        <v>15.517857142857144</v>
      </c>
      <c r="E15" s="14">
        <v>2708.3</v>
      </c>
      <c r="F15" s="14">
        <v>241.6</v>
      </c>
      <c r="G15" s="14">
        <f t="shared" si="2"/>
        <v>8.920725178156038</v>
      </c>
      <c r="H15" s="14">
        <f t="shared" si="0"/>
        <v>139.01035673187573</v>
      </c>
    </row>
    <row r="16" spans="1:8" s="8" customFormat="1" ht="25.5">
      <c r="A16" s="26" t="s">
        <v>29</v>
      </c>
      <c r="B16" s="24">
        <v>2955.2</v>
      </c>
      <c r="C16" s="24">
        <v>1227.6</v>
      </c>
      <c r="D16" s="14">
        <f t="shared" si="1"/>
        <v>41.540335679480236</v>
      </c>
      <c r="E16" s="14">
        <v>3561.2</v>
      </c>
      <c r="F16" s="14">
        <v>1145.6</v>
      </c>
      <c r="G16" s="14">
        <f t="shared" si="2"/>
        <v>32.16893182073458</v>
      </c>
      <c r="H16" s="14">
        <f t="shared" si="0"/>
        <v>93.32029977191267</v>
      </c>
    </row>
    <row r="17" spans="1:8" s="8" customFormat="1" ht="25.5">
      <c r="A17" s="26" t="s">
        <v>9</v>
      </c>
      <c r="B17" s="24">
        <v>7236.2</v>
      </c>
      <c r="C17" s="24">
        <v>7853.1</v>
      </c>
      <c r="D17" s="14">
        <f t="shared" si="1"/>
        <v>108.52519278074129</v>
      </c>
      <c r="E17" s="14">
        <v>10574.4</v>
      </c>
      <c r="F17" s="14">
        <v>2455.8</v>
      </c>
      <c r="G17" s="14">
        <f t="shared" si="2"/>
        <v>23.224012709940993</v>
      </c>
      <c r="H17" s="14">
        <f t="shared" si="0"/>
        <v>31.271727088665624</v>
      </c>
    </row>
    <row r="18" spans="1:8" s="8" customFormat="1" ht="15" customHeight="1">
      <c r="A18" s="26" t="s">
        <v>10</v>
      </c>
      <c r="B18" s="24">
        <v>1086</v>
      </c>
      <c r="C18" s="24">
        <v>390.9</v>
      </c>
      <c r="D18" s="14">
        <f t="shared" si="1"/>
        <v>35.994475138121544</v>
      </c>
      <c r="E18" s="14">
        <v>6531</v>
      </c>
      <c r="F18" s="14">
        <v>5666.6</v>
      </c>
      <c r="G18" s="14">
        <f t="shared" si="2"/>
        <v>86.76466084826214</v>
      </c>
      <c r="H18" s="14">
        <f t="shared" si="0"/>
        <v>1449.629061140957</v>
      </c>
    </row>
    <row r="19" spans="1:8" s="8" customFormat="1" ht="15" customHeight="1">
      <c r="A19" s="26" t="s">
        <v>31</v>
      </c>
      <c r="B19" s="24">
        <v>1553.6</v>
      </c>
      <c r="C19" s="24">
        <v>10.4</v>
      </c>
      <c r="D19" s="14">
        <f t="shared" si="1"/>
        <v>0.6694129763130794</v>
      </c>
      <c r="E19" s="14">
        <v>462.8</v>
      </c>
      <c r="F19" s="14">
        <v>8.7</v>
      </c>
      <c r="G19" s="14">
        <f t="shared" si="2"/>
        <v>1.8798617113223854</v>
      </c>
      <c r="H19" s="14">
        <f t="shared" si="0"/>
        <v>83.65384615384615</v>
      </c>
    </row>
    <row r="20" spans="1:9" s="8" customFormat="1" ht="12.75">
      <c r="A20" s="11" t="s">
        <v>28</v>
      </c>
      <c r="B20" s="21">
        <f>SUM(B21:B23)</f>
        <v>932606.1</v>
      </c>
      <c r="C20" s="21">
        <f>SUM(C21:C23)</f>
        <v>330389.1</v>
      </c>
      <c r="D20" s="21">
        <f t="shared" si="1"/>
        <v>35.42643566238737</v>
      </c>
      <c r="E20" s="21">
        <f>SUM(E21:E23)</f>
        <v>511992.4</v>
      </c>
      <c r="F20" s="21">
        <f>SUM(F21:F23)</f>
        <v>263518.9</v>
      </c>
      <c r="G20" s="21">
        <f>F20/E20*100</f>
        <v>51.46929915365931</v>
      </c>
      <c r="H20" s="21">
        <f t="shared" si="0"/>
        <v>79.76016763264892</v>
      </c>
      <c r="I20" s="7"/>
    </row>
    <row r="21" spans="1:9" s="8" customFormat="1" ht="25.5">
      <c r="A21" s="26" t="s">
        <v>36</v>
      </c>
      <c r="B21" s="14">
        <v>931059.6</v>
      </c>
      <c r="C21" s="14">
        <v>328842.6</v>
      </c>
      <c r="D21" s="14">
        <f t="shared" si="1"/>
        <v>35.31917827816823</v>
      </c>
      <c r="E21" s="14">
        <v>510685.2</v>
      </c>
      <c r="F21" s="14">
        <v>262211.7</v>
      </c>
      <c r="G21" s="14">
        <f>F21/E21*100</f>
        <v>51.34507520484244</v>
      </c>
      <c r="H21" s="14">
        <f t="shared" si="0"/>
        <v>79.73775295536528</v>
      </c>
      <c r="I21" s="7"/>
    </row>
    <row r="22" spans="1:8" s="8" customFormat="1" ht="21" customHeight="1">
      <c r="A22" s="10" t="s">
        <v>37</v>
      </c>
      <c r="B22" s="24">
        <v>1620</v>
      </c>
      <c r="C22" s="24">
        <v>1620</v>
      </c>
      <c r="D22" s="14">
        <f t="shared" si="1"/>
        <v>100</v>
      </c>
      <c r="E22" s="24">
        <v>1500</v>
      </c>
      <c r="F22" s="24">
        <v>1500</v>
      </c>
      <c r="G22" s="14">
        <f>F22/E22*100</f>
        <v>100</v>
      </c>
      <c r="H22" s="14">
        <f t="shared" si="0"/>
        <v>92.5925925925926</v>
      </c>
    </row>
    <row r="23" spans="1:8" s="8" customFormat="1" ht="38.25">
      <c r="A23" s="10" t="s">
        <v>41</v>
      </c>
      <c r="B23" s="24">
        <v>-73.5</v>
      </c>
      <c r="C23" s="24">
        <v>-73.5</v>
      </c>
      <c r="D23" s="14">
        <f t="shared" si="1"/>
        <v>100</v>
      </c>
      <c r="E23" s="24">
        <v>-192.8</v>
      </c>
      <c r="F23" s="24">
        <v>-192.8</v>
      </c>
      <c r="G23" s="14">
        <f>F23/E23*100</f>
        <v>100</v>
      </c>
      <c r="H23" s="14">
        <f t="shared" si="0"/>
        <v>262.312925170068</v>
      </c>
    </row>
    <row r="24" spans="1:10" s="8" customFormat="1" ht="21.75" customHeight="1">
      <c r="A24" s="11" t="s">
        <v>14</v>
      </c>
      <c r="B24" s="21">
        <f>B8+B20</f>
        <v>1144328.4</v>
      </c>
      <c r="C24" s="21">
        <f>C8+C20</f>
        <v>454188.3</v>
      </c>
      <c r="D24" s="21">
        <f>C24/B24*100</f>
        <v>39.69038083822791</v>
      </c>
      <c r="E24" s="21">
        <f>E8+E20</f>
        <v>758398.1</v>
      </c>
      <c r="F24" s="21">
        <f>F8+F20</f>
        <v>372473.60000000003</v>
      </c>
      <c r="G24" s="21">
        <f>F24/E24*100</f>
        <v>49.11320321082029</v>
      </c>
      <c r="H24" s="21">
        <f t="shared" si="0"/>
        <v>82.00862946051231</v>
      </c>
      <c r="I24" s="12"/>
      <c r="J24" s="13"/>
    </row>
    <row r="25" spans="1:10" s="8" customFormat="1" ht="12.75">
      <c r="A25" s="33" t="s">
        <v>1</v>
      </c>
      <c r="B25" s="34"/>
      <c r="C25" s="34"/>
      <c r="D25" s="34"/>
      <c r="E25" s="34"/>
      <c r="F25" s="34"/>
      <c r="G25" s="34"/>
      <c r="H25" s="35"/>
      <c r="I25" s="13"/>
      <c r="J25" s="13"/>
    </row>
    <row r="26" spans="1:10" s="8" customFormat="1" ht="12.75">
      <c r="A26" s="26" t="s">
        <v>0</v>
      </c>
      <c r="B26" s="14">
        <v>90572.7</v>
      </c>
      <c r="C26" s="14">
        <v>43487.3</v>
      </c>
      <c r="D26" s="14">
        <f aca="true" t="shared" si="3" ref="D26:D35">C26/B26*100</f>
        <v>48.013695075889316</v>
      </c>
      <c r="E26" s="14">
        <v>114098.4</v>
      </c>
      <c r="F26" s="14">
        <v>47181.8</v>
      </c>
      <c r="G26" s="14">
        <f aca="true" t="shared" si="4" ref="G26:G35">F26/E26*100</f>
        <v>41.35185068326989</v>
      </c>
      <c r="H26" s="14">
        <f>F26/C26*100</f>
        <v>108.4955837681346</v>
      </c>
      <c r="I26" s="13"/>
      <c r="J26" s="13"/>
    </row>
    <row r="27" spans="1:10" s="8" customFormat="1" ht="12.75">
      <c r="A27" s="26" t="s">
        <v>24</v>
      </c>
      <c r="B27" s="14">
        <v>2074.6</v>
      </c>
      <c r="C27" s="14">
        <v>862.2</v>
      </c>
      <c r="D27" s="14">
        <f t="shared" si="3"/>
        <v>41.55981876024295</v>
      </c>
      <c r="E27" s="14">
        <v>2498.7</v>
      </c>
      <c r="F27" s="14">
        <v>997.4</v>
      </c>
      <c r="G27" s="14">
        <f t="shared" si="4"/>
        <v>39.91675671349102</v>
      </c>
      <c r="H27" s="14">
        <f aca="true" t="shared" si="5" ref="H27:H36">F27/C27*100</f>
        <v>115.68081651588957</v>
      </c>
      <c r="I27" s="13"/>
      <c r="J27" s="13"/>
    </row>
    <row r="28" spans="1:10" s="8" customFormat="1" ht="12.75">
      <c r="A28" s="26" t="s">
        <v>4</v>
      </c>
      <c r="B28" s="14">
        <v>62966.8</v>
      </c>
      <c r="C28" s="14">
        <v>10797.4</v>
      </c>
      <c r="D28" s="14">
        <f t="shared" si="3"/>
        <v>17.147766759625707</v>
      </c>
      <c r="E28" s="14">
        <v>61805</v>
      </c>
      <c r="F28" s="14">
        <v>5243.9</v>
      </c>
      <c r="G28" s="14">
        <f t="shared" si="4"/>
        <v>8.484588625515736</v>
      </c>
      <c r="H28" s="14">
        <f t="shared" si="5"/>
        <v>48.56632152184785</v>
      </c>
      <c r="I28" s="13"/>
      <c r="J28" s="13"/>
    </row>
    <row r="29" spans="1:10" s="8" customFormat="1" ht="12.75">
      <c r="A29" s="26" t="s">
        <v>6</v>
      </c>
      <c r="B29" s="14">
        <v>555946.7</v>
      </c>
      <c r="C29" s="14">
        <v>157543.2</v>
      </c>
      <c r="D29" s="14">
        <f t="shared" si="3"/>
        <v>28.337824471302742</v>
      </c>
      <c r="E29" s="14">
        <v>69887.6</v>
      </c>
      <c r="F29" s="14">
        <v>41411.2</v>
      </c>
      <c r="G29" s="14">
        <f t="shared" si="4"/>
        <v>59.254002140580006</v>
      </c>
      <c r="H29" s="14">
        <f t="shared" si="5"/>
        <v>26.285615627967434</v>
      </c>
      <c r="I29" s="13"/>
      <c r="J29" s="13"/>
    </row>
    <row r="30" spans="1:10" s="8" customFormat="1" ht="12.75">
      <c r="A30" s="26" t="s">
        <v>11</v>
      </c>
      <c r="B30" s="14">
        <v>362645.5</v>
      </c>
      <c r="C30" s="14">
        <v>173065.4</v>
      </c>
      <c r="D30" s="14">
        <f t="shared" si="3"/>
        <v>47.72302427577345</v>
      </c>
      <c r="E30" s="14">
        <v>430948.3</v>
      </c>
      <c r="F30" s="14">
        <v>216958.4</v>
      </c>
      <c r="G30" s="14">
        <f t="shared" si="4"/>
        <v>50.34441486368551</v>
      </c>
      <c r="H30" s="14">
        <f t="shared" si="5"/>
        <v>125.36208855149556</v>
      </c>
      <c r="I30" s="13"/>
      <c r="J30" s="13"/>
    </row>
    <row r="31" spans="1:10" s="8" customFormat="1" ht="12.75">
      <c r="A31" s="26" t="s">
        <v>25</v>
      </c>
      <c r="B31" s="14">
        <v>53543.2</v>
      </c>
      <c r="C31" s="14">
        <v>33099.1</v>
      </c>
      <c r="D31" s="14">
        <f t="shared" si="3"/>
        <v>61.81756039982669</v>
      </c>
      <c r="E31" s="14">
        <v>86834.3</v>
      </c>
      <c r="F31" s="14">
        <v>48626.9</v>
      </c>
      <c r="G31" s="14">
        <f t="shared" si="4"/>
        <v>55.99964530145346</v>
      </c>
      <c r="H31" s="14">
        <f t="shared" si="5"/>
        <v>146.91305805898048</v>
      </c>
      <c r="I31" s="13"/>
      <c r="J31" s="13"/>
    </row>
    <row r="32" spans="1:10" s="8" customFormat="1" ht="12.75">
      <c r="A32" s="26" t="s">
        <v>12</v>
      </c>
      <c r="B32" s="14">
        <v>8778.8</v>
      </c>
      <c r="C32" s="14">
        <v>3976.3</v>
      </c>
      <c r="D32" s="14">
        <f t="shared" si="3"/>
        <v>45.294345468628975</v>
      </c>
      <c r="E32" s="14">
        <v>5897.3</v>
      </c>
      <c r="F32" s="14">
        <v>2827.1</v>
      </c>
      <c r="G32" s="14">
        <f t="shared" si="4"/>
        <v>47.93888728740271</v>
      </c>
      <c r="H32" s="14">
        <f t="shared" si="5"/>
        <v>71.09876015391193</v>
      </c>
      <c r="I32" s="13"/>
      <c r="J32" s="13"/>
    </row>
    <row r="33" spans="1:10" s="8" customFormat="1" ht="12.75">
      <c r="A33" s="26" t="s">
        <v>15</v>
      </c>
      <c r="B33" s="14">
        <v>14303</v>
      </c>
      <c r="C33" s="14">
        <v>8797.2</v>
      </c>
      <c r="D33" s="14">
        <f t="shared" si="3"/>
        <v>61.505977766902056</v>
      </c>
      <c r="E33" s="14">
        <v>22003.9</v>
      </c>
      <c r="F33" s="14">
        <v>12203</v>
      </c>
      <c r="G33" s="14">
        <f t="shared" si="4"/>
        <v>55.45835056512709</v>
      </c>
      <c r="H33" s="14">
        <f t="shared" si="5"/>
        <v>138.71459100622926</v>
      </c>
      <c r="I33" s="13"/>
      <c r="J33" s="13"/>
    </row>
    <row r="34" spans="1:10" s="8" customFormat="1" ht="12.75">
      <c r="A34" s="26" t="s">
        <v>35</v>
      </c>
      <c r="B34" s="14">
        <v>1150.6</v>
      </c>
      <c r="C34" s="14">
        <v>541.6</v>
      </c>
      <c r="D34" s="14">
        <f t="shared" si="3"/>
        <v>47.07109334260387</v>
      </c>
      <c r="E34" s="14">
        <v>1185.9</v>
      </c>
      <c r="F34" s="14">
        <v>1078.9</v>
      </c>
      <c r="G34" s="14">
        <f t="shared" si="4"/>
        <v>90.97731680580151</v>
      </c>
      <c r="H34" s="14">
        <f t="shared" si="5"/>
        <v>199.20605612998523</v>
      </c>
      <c r="I34" s="13"/>
      <c r="J34" s="13"/>
    </row>
    <row r="35" spans="1:10" s="8" customFormat="1" ht="12.75">
      <c r="A35" s="26" t="s">
        <v>16</v>
      </c>
      <c r="B35" s="14">
        <v>10.3</v>
      </c>
      <c r="C35" s="14">
        <v>0</v>
      </c>
      <c r="D35" s="14">
        <f t="shared" si="3"/>
        <v>0</v>
      </c>
      <c r="E35" s="14">
        <v>10.3</v>
      </c>
      <c r="F35" s="14">
        <v>0</v>
      </c>
      <c r="G35" s="14">
        <f t="shared" si="4"/>
        <v>0</v>
      </c>
      <c r="H35" s="14" t="e">
        <f t="shared" si="5"/>
        <v>#DIV/0!</v>
      </c>
      <c r="I35" s="13"/>
      <c r="J35" s="13"/>
    </row>
    <row r="36" spans="1:10" s="8" customFormat="1" ht="20.25" customHeight="1">
      <c r="A36" s="27" t="s">
        <v>14</v>
      </c>
      <c r="B36" s="28">
        <f>SUM(B26:B35)</f>
        <v>1151992.2</v>
      </c>
      <c r="C36" s="28">
        <f>SUM(C26:C35)</f>
        <v>432169.69999999995</v>
      </c>
      <c r="D36" s="21">
        <f>C36/B36*100</f>
        <v>37.51498491048811</v>
      </c>
      <c r="E36" s="21">
        <f>SUM(E26:E35)</f>
        <v>795169.7000000002</v>
      </c>
      <c r="F36" s="21">
        <f>SUM(F26:F35)</f>
        <v>376528.60000000003</v>
      </c>
      <c r="G36" s="21">
        <f>F36/E36*100</f>
        <v>47.35198033828502</v>
      </c>
      <c r="H36" s="21">
        <f t="shared" si="5"/>
        <v>87.12517328262489</v>
      </c>
      <c r="I36" s="12"/>
      <c r="J36" s="13"/>
    </row>
    <row r="37" spans="1:10" s="8" customFormat="1" ht="25.5">
      <c r="A37" s="27" t="s">
        <v>26</v>
      </c>
      <c r="B37" s="29">
        <f>B24-B36</f>
        <v>-7663.800000000047</v>
      </c>
      <c r="C37" s="29">
        <f>C24-C36</f>
        <v>22018.600000000035</v>
      </c>
      <c r="D37" s="30"/>
      <c r="E37" s="31">
        <f>E24-E36</f>
        <v>-36771.60000000021</v>
      </c>
      <c r="F37" s="31">
        <f>F24-F36</f>
        <v>-4055</v>
      </c>
      <c r="G37" s="30"/>
      <c r="H37" s="31"/>
      <c r="I37" s="15"/>
      <c r="J37" s="9"/>
    </row>
    <row r="38" spans="1:8" s="8" customFormat="1" ht="17.25" customHeight="1">
      <c r="A38" s="33" t="s">
        <v>17</v>
      </c>
      <c r="B38" s="34"/>
      <c r="C38" s="34"/>
      <c r="D38" s="34"/>
      <c r="E38" s="34"/>
      <c r="F38" s="34"/>
      <c r="G38" s="34"/>
      <c r="H38" s="35"/>
    </row>
    <row r="39" spans="1:8" s="8" customFormat="1" ht="23.25" customHeight="1">
      <c r="A39" s="16" t="s">
        <v>23</v>
      </c>
      <c r="B39" s="20">
        <f>B40+B41+B42</f>
        <v>7663.8</v>
      </c>
      <c r="C39" s="20">
        <f>C40+C41+C42</f>
        <v>22018.6</v>
      </c>
      <c r="D39" s="14"/>
      <c r="E39" s="22">
        <f>E40+E41+E42</f>
        <v>36771.6</v>
      </c>
      <c r="F39" s="22">
        <f>F40+F41+F42</f>
        <v>4055</v>
      </c>
      <c r="G39" s="14"/>
      <c r="H39" s="14"/>
    </row>
    <row r="40" spans="1:8" s="8" customFormat="1" ht="25.5">
      <c r="A40" s="10" t="s">
        <v>13</v>
      </c>
      <c r="B40" s="14"/>
      <c r="C40" s="14"/>
      <c r="D40" s="14"/>
      <c r="E40" s="14"/>
      <c r="F40" s="14"/>
      <c r="G40" s="14"/>
      <c r="H40" s="14"/>
    </row>
    <row r="41" spans="1:8" s="8" customFormat="1" ht="25.5">
      <c r="A41" s="10" t="s">
        <v>33</v>
      </c>
      <c r="B41" s="14"/>
      <c r="C41" s="14"/>
      <c r="D41" s="14"/>
      <c r="E41" s="14"/>
      <c r="F41" s="14"/>
      <c r="G41" s="14"/>
      <c r="H41" s="14"/>
    </row>
    <row r="42" spans="1:8" s="8" customFormat="1" ht="25.5">
      <c r="A42" s="10" t="s">
        <v>2</v>
      </c>
      <c r="B42" s="14">
        <v>7663.8</v>
      </c>
      <c r="C42" s="14">
        <v>22018.6</v>
      </c>
      <c r="D42" s="14"/>
      <c r="E42" s="14">
        <v>36771.6</v>
      </c>
      <c r="F42" s="14">
        <v>4055</v>
      </c>
      <c r="G42" s="14"/>
      <c r="H42" s="14"/>
    </row>
  </sheetData>
  <sheetProtection/>
  <mergeCells count="6">
    <mergeCell ref="A1:H1"/>
    <mergeCell ref="A2:H2"/>
    <mergeCell ref="A25:H25"/>
    <mergeCell ref="A7:H7"/>
    <mergeCell ref="A38:H38"/>
    <mergeCell ref="A3:H3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Фин. управление Советского р-на Степное</cp:lastModifiedBy>
  <cp:lastPrinted>2024-07-04T07:32:17Z</cp:lastPrinted>
  <dcterms:created xsi:type="dcterms:W3CDTF">2009-04-17T07:03:32Z</dcterms:created>
  <dcterms:modified xsi:type="dcterms:W3CDTF">2024-07-05T06:53:54Z</dcterms:modified>
  <cp:category/>
  <cp:version/>
  <cp:contentType/>
  <cp:contentStatus/>
</cp:coreProperties>
</file>