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<sst xmlns="http://schemas.openxmlformats.org/spreadsheetml/2006/main" count="48" uniqueCount="47">
  <si>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</si>
  <si>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</si>
  <si>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</si>
  <si>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</si>
  <si>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</si>
  <si>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</si>
  <si>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</si>
  <si>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</si>
  <si>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</si>
  <si>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</si>
  <si>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</si>
  <si>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</si>
  <si>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</si>
  <si>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</si>
  <si>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</si>
  <si>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</si>
  <si>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</si>
  <si>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</si>
  <si>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</si>
  <si>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</si>
  <si>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</si>
  <si>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</si>
  <si>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</si>
  <si>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</si>
  <si>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</si>
  <si>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</si>
  <si>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</si>
  <si>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</si>
  <si>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</si>
  <si>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</si>
  <si>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</si>
  <si>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</si>
  <si>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</si>
  <si>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</si>
  <si>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</si>
  <si>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</si>
  <si>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</si>
  <si>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Бюджетные назначения по состоянию на 01.04.2020</t>
  </si>
  <si>
    <t>Исполнено на 01.04.2020</t>
  </si>
  <si>
    <t>% исполнения 2020</t>
  </si>
  <si>
    <t>налоги на имущество (налог на им.физ.лиц, зем.налог)</t>
  </si>
  <si>
    <t>Бюджетные назначения по состоянию на 01.04.2021</t>
  </si>
  <si>
    <t>Исполнено на 01.04.2021</t>
  </si>
  <si>
    <t>% исполнения 2021</t>
  </si>
  <si>
    <t>Темп роста (2021/2020), %</t>
  </si>
  <si>
    <t>Бюджетные кредиты из других бюджетов бюджетной  системы Российской Федерации</t>
  </si>
  <si>
    <t xml:space="preserve"> об исполнении консолидированного бюджета Советского муниципального района за I квартал 2021 года в сравнении с I кварталом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</si>
</sst>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1">
      <selection activeCell="A2" sqref="A2:H2"/>
    </sheetView>
  </sheetViews>
  <sheetFormatPr defaultColWidth="9.140625" defaultRowHeight="12"/>
  <cols>
    <col min="1" max="1" width="51.8515625" style="18" customWidth="1"/>
    <col min="2" max="2" width="16.28125" style="18" customWidth="1"/>
    <col min="3" max="3" width="15.8515625" style="18" customWidth="1"/>
    <col min="4" max="4" width="15.7109375" style="19" customWidth="1"/>
    <col min="5" max="5" width="16.28125" style="18" customWidth="1"/>
    <col min="6" max="6" width="15.8515625" style="18" customWidth="1"/>
    <col min="7" max="7" width="15.7109375" style="19" customWidth="1"/>
    <col min="8" max="8" width="20.00390625" style="19" customWidth="1"/>
    <col min="9" max="9" width="7.421875" style="20" customWidth="1"/>
    <col min="10" max="10" width="11.7109375" style="20" bestFit="1" customWidth="1"/>
    <col min="11" max="16384" width="9.28125" style="20" customWidth="1"/>
  </cols>
  <sheetData>
    <row r="1" spans="1:8" s="1" customFormat="1" ht="18.75">
      <c r="A1" s="28" t="s">
        <v>22</v>
      </c>
      <c r="B1" s="28"/>
      <c r="C1" s="28"/>
      <c r="D1" s="28"/>
      <c r="E1" s="28"/>
      <c r="F1" s="28"/>
      <c r="G1" s="28"/>
      <c r="H1" s="28"/>
    </row>
    <row r="2" spans="1:8" s="1" customFormat="1" ht="37.5" customHeight="1">
      <c r="A2" s="28" t="s">
        <v>46</v>
      </c>
      <c r="B2" s="28"/>
      <c r="C2" s="28"/>
      <c r="D2" s="28"/>
      <c r="E2" s="28"/>
      <c r="F2" s="28"/>
      <c r="G2" s="28"/>
      <c r="H2" s="28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4" t="s">
        <v>35</v>
      </c>
    </row>
    <row r="4" spans="1:8" s="5" customFormat="1" ht="72" customHeight="1">
      <c r="A4" s="4" t="s">
        <v>6</v>
      </c>
      <c r="B4" s="4" t="s">
        <v>37</v>
      </c>
      <c r="C4" s="4" t="s">
        <v>38</v>
      </c>
      <c r="D4" s="4" t="s">
        <v>39</v>
      </c>
      <c r="E4" s="4" t="s">
        <v>41</v>
      </c>
      <c r="F4" s="4" t="s">
        <v>42</v>
      </c>
      <c r="G4" s="4" t="s">
        <v>43</v>
      </c>
      <c r="H4" s="4" t="s">
        <v>44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9" t="s">
        <v>4</v>
      </c>
      <c r="B6" s="30"/>
      <c r="C6" s="30"/>
      <c r="D6" s="30"/>
      <c r="E6" s="30"/>
      <c r="F6" s="30"/>
      <c r="G6" s="30"/>
      <c r="H6" s="31"/>
    </row>
    <row r="7" spans="1:9" s="8" customFormat="1" ht="12.75">
      <c r="A7" s="6" t="s">
        <v>32</v>
      </c>
      <c r="B7" s="22">
        <f>SUM(B8:B18)</f>
        <v>164089.80000000002</v>
      </c>
      <c r="C7" s="22">
        <f>SUM(C8:C18)</f>
        <v>38968.299999999996</v>
      </c>
      <c r="D7" s="22">
        <f aca="true" t="shared" si="0" ref="D7:D17">C7/B7*100</f>
        <v>23.748154973679043</v>
      </c>
      <c r="E7" s="22">
        <f>SUM(E8:E18)</f>
        <v>207356.3</v>
      </c>
      <c r="F7" s="22">
        <f>SUM(F8:F18)</f>
        <v>72886.40000000001</v>
      </c>
      <c r="G7" s="22">
        <f aca="true" t="shared" si="1" ref="G7:G24">F7/E7*100</f>
        <v>35.15031855796039</v>
      </c>
      <c r="H7" s="22">
        <f aca="true" t="shared" si="2" ref="H7:H24">F7/C7*100</f>
        <v>187.0402352681539</v>
      </c>
      <c r="I7" s="7"/>
    </row>
    <row r="8" spans="1:10" s="8" customFormat="1" ht="12.75">
      <c r="A8" s="26" t="s">
        <v>25</v>
      </c>
      <c r="B8" s="25">
        <v>80123.6</v>
      </c>
      <c r="C8" s="25">
        <v>18836.4</v>
      </c>
      <c r="D8" s="14">
        <f t="shared" si="0"/>
        <v>23.509178319496378</v>
      </c>
      <c r="E8" s="25">
        <v>84969</v>
      </c>
      <c r="F8" s="25">
        <v>19624</v>
      </c>
      <c r="G8" s="14">
        <f t="shared" si="1"/>
        <v>23.095481881627418</v>
      </c>
      <c r="H8" s="14">
        <f t="shared" si="2"/>
        <v>104.18126605933193</v>
      </c>
      <c r="I8" s="9"/>
      <c r="J8" s="9"/>
    </row>
    <row r="9" spans="1:8" s="8" customFormat="1" ht="12.75">
      <c r="A9" s="27" t="s">
        <v>23</v>
      </c>
      <c r="B9" s="25">
        <v>13266.6</v>
      </c>
      <c r="C9" s="25">
        <v>2887.2</v>
      </c>
      <c r="D9" s="14">
        <f t="shared" si="0"/>
        <v>21.762923431776038</v>
      </c>
      <c r="E9" s="25">
        <v>13373.9</v>
      </c>
      <c r="F9" s="25">
        <v>2998.7</v>
      </c>
      <c r="G9" s="14">
        <f t="shared" si="1"/>
        <v>22.422030970771427</v>
      </c>
      <c r="H9" s="14">
        <f t="shared" si="2"/>
        <v>103.86187309504018</v>
      </c>
    </row>
    <row r="10" spans="1:8" s="8" customFormat="1" ht="12.75">
      <c r="A10" s="27" t="s">
        <v>24</v>
      </c>
      <c r="B10" s="25">
        <v>18551.2</v>
      </c>
      <c r="C10" s="25">
        <v>11470.3</v>
      </c>
      <c r="D10" s="14">
        <f t="shared" si="0"/>
        <v>61.83050153089826</v>
      </c>
      <c r="E10" s="25">
        <v>31874.4</v>
      </c>
      <c r="F10" s="25">
        <v>33768.6</v>
      </c>
      <c r="G10" s="14">
        <f t="shared" si="1"/>
        <v>105.94270009788418</v>
      </c>
      <c r="H10" s="14">
        <f t="shared" si="2"/>
        <v>294.4003208285747</v>
      </c>
    </row>
    <row r="11" spans="1:8" s="8" customFormat="1" ht="25.5">
      <c r="A11" s="27" t="s">
        <v>40</v>
      </c>
      <c r="B11" s="25">
        <v>25135</v>
      </c>
      <c r="C11" s="25">
        <v>2974</v>
      </c>
      <c r="D11" s="14">
        <f t="shared" si="0"/>
        <v>11.832106624229162</v>
      </c>
      <c r="E11" s="25">
        <v>49580.4</v>
      </c>
      <c r="F11" s="25">
        <v>6668.5</v>
      </c>
      <c r="G11" s="14">
        <f t="shared" si="1"/>
        <v>13.449871320118433</v>
      </c>
      <c r="H11" s="14">
        <f t="shared" si="2"/>
        <v>224.226630800269</v>
      </c>
    </row>
    <row r="12" spans="1:8" s="7" customFormat="1" ht="12.75">
      <c r="A12" s="27" t="s">
        <v>8</v>
      </c>
      <c r="B12" s="25">
        <v>3132</v>
      </c>
      <c r="C12" s="25">
        <v>762</v>
      </c>
      <c r="D12" s="14">
        <f t="shared" si="0"/>
        <v>24.32950191570881</v>
      </c>
      <c r="E12" s="25">
        <v>2700</v>
      </c>
      <c r="F12" s="25">
        <v>776.5</v>
      </c>
      <c r="G12" s="14">
        <f t="shared" si="1"/>
        <v>28.759259259259256</v>
      </c>
      <c r="H12" s="14">
        <f t="shared" si="2"/>
        <v>101.9028871391076</v>
      </c>
    </row>
    <row r="13" spans="1:8" s="8" customFormat="1" ht="25.5">
      <c r="A13" s="27" t="s">
        <v>9</v>
      </c>
      <c r="B13" s="25">
        <v>9074.4</v>
      </c>
      <c r="C13" s="25">
        <v>1390.6</v>
      </c>
      <c r="D13" s="14">
        <f t="shared" si="0"/>
        <v>15.324429163360662</v>
      </c>
      <c r="E13" s="25">
        <v>12887</v>
      </c>
      <c r="F13" s="25">
        <v>1258.8</v>
      </c>
      <c r="G13" s="14">
        <f t="shared" si="1"/>
        <v>9.767983238922945</v>
      </c>
      <c r="H13" s="14">
        <f t="shared" si="2"/>
        <v>90.5220768013807</v>
      </c>
    </row>
    <row r="14" spans="1:8" s="8" customFormat="1" ht="12.75">
      <c r="A14" s="27" t="s">
        <v>21</v>
      </c>
      <c r="B14" s="25">
        <v>420</v>
      </c>
      <c r="C14" s="25">
        <v>114.2</v>
      </c>
      <c r="D14" s="14">
        <f t="shared" si="0"/>
        <v>27.190476190476193</v>
      </c>
      <c r="E14" s="25">
        <v>6543.6</v>
      </c>
      <c r="F14" s="25">
        <v>6494.5</v>
      </c>
      <c r="G14" s="14">
        <f t="shared" si="1"/>
        <v>99.24964851152271</v>
      </c>
      <c r="H14" s="14">
        <f t="shared" si="2"/>
        <v>5686.952714535902</v>
      </c>
    </row>
    <row r="15" spans="1:8" s="8" customFormat="1" ht="25.5">
      <c r="A15" s="27" t="s">
        <v>34</v>
      </c>
      <c r="B15" s="25">
        <v>1812.9</v>
      </c>
      <c r="C15" s="25">
        <v>12.4</v>
      </c>
      <c r="D15" s="14">
        <f t="shared" si="0"/>
        <v>0.6839869821832424</v>
      </c>
      <c r="E15" s="25">
        <v>2426</v>
      </c>
      <c r="F15" s="25">
        <v>543.9</v>
      </c>
      <c r="G15" s="14">
        <f t="shared" si="1"/>
        <v>22.419620774938167</v>
      </c>
      <c r="H15" s="14">
        <f t="shared" si="2"/>
        <v>4386.290322580645</v>
      </c>
    </row>
    <row r="16" spans="1:8" s="8" customFormat="1" ht="25.5">
      <c r="A16" s="27" t="s">
        <v>10</v>
      </c>
      <c r="B16" s="25">
        <v>12009.1</v>
      </c>
      <c r="C16" s="25">
        <v>219.1</v>
      </c>
      <c r="D16" s="14">
        <f t="shared" si="0"/>
        <v>1.8244497922408838</v>
      </c>
      <c r="E16" s="25">
        <v>1966</v>
      </c>
      <c r="F16" s="25">
        <v>470.3</v>
      </c>
      <c r="G16" s="14">
        <f t="shared" si="1"/>
        <v>23.921668362156666</v>
      </c>
      <c r="H16" s="14">
        <f t="shared" si="2"/>
        <v>214.65084436330443</v>
      </c>
    </row>
    <row r="17" spans="1:8" s="8" customFormat="1" ht="15" customHeight="1">
      <c r="A17" s="27" t="s">
        <v>11</v>
      </c>
      <c r="B17" s="25">
        <v>565</v>
      </c>
      <c r="C17" s="25">
        <v>302.1</v>
      </c>
      <c r="D17" s="14">
        <f t="shared" si="0"/>
        <v>53.46902654867257</v>
      </c>
      <c r="E17" s="25">
        <v>1036</v>
      </c>
      <c r="F17" s="25">
        <v>206.3</v>
      </c>
      <c r="G17" s="14">
        <f t="shared" si="1"/>
        <v>19.913127413127416</v>
      </c>
      <c r="H17" s="14">
        <f t="shared" si="2"/>
        <v>68.28864614366104</v>
      </c>
    </row>
    <row r="18" spans="1:8" s="8" customFormat="1" ht="15" customHeight="1">
      <c r="A18" s="27" t="s">
        <v>36</v>
      </c>
      <c r="B18" s="25"/>
      <c r="C18" s="25"/>
      <c r="D18" s="14"/>
      <c r="E18" s="25">
        <v>0</v>
      </c>
      <c r="F18" s="25">
        <v>76.3</v>
      </c>
      <c r="G18" s="14"/>
      <c r="H18" s="22"/>
    </row>
    <row r="19" spans="1:9" s="8" customFormat="1" ht="12.75">
      <c r="A19" s="11" t="s">
        <v>33</v>
      </c>
      <c r="B19" s="22">
        <f>B20+B22+B23+B21</f>
        <v>304497.99999999994</v>
      </c>
      <c r="C19" s="22">
        <f>C20+C22+C23+C21</f>
        <v>54544.7</v>
      </c>
      <c r="D19" s="22">
        <f aca="true" t="shared" si="3" ref="D19:D24">C19/B19*100</f>
        <v>17.912991218333126</v>
      </c>
      <c r="E19" s="22">
        <f>E20+E21+E22+E23</f>
        <v>339446.6</v>
      </c>
      <c r="F19" s="22">
        <f>F20+F21+F22+F23</f>
        <v>60829.600000000006</v>
      </c>
      <c r="G19" s="22">
        <f t="shared" si="1"/>
        <v>17.92022662769343</v>
      </c>
      <c r="H19" s="22">
        <f t="shared" si="2"/>
        <v>111.52247606091885</v>
      </c>
      <c r="I19" s="7"/>
    </row>
    <row r="20" spans="1:8" s="8" customFormat="1" ht="32.25" customHeight="1">
      <c r="A20" s="10" t="s">
        <v>20</v>
      </c>
      <c r="B20" s="25">
        <v>309798.6</v>
      </c>
      <c r="C20" s="25">
        <v>60538.7</v>
      </c>
      <c r="D20" s="14">
        <f t="shared" si="3"/>
        <v>19.541308450070467</v>
      </c>
      <c r="E20" s="25">
        <v>345302.6</v>
      </c>
      <c r="F20" s="25">
        <v>66829.6</v>
      </c>
      <c r="G20" s="14">
        <f t="shared" si="1"/>
        <v>19.353923196639705</v>
      </c>
      <c r="H20" s="14">
        <f t="shared" si="2"/>
        <v>110.39153467121032</v>
      </c>
    </row>
    <row r="21" spans="1:8" s="8" customFormat="1" ht="30" customHeight="1">
      <c r="A21" s="10" t="s">
        <v>31</v>
      </c>
      <c r="B21" s="25">
        <v>152.1</v>
      </c>
      <c r="C21" s="25">
        <v>0</v>
      </c>
      <c r="D21" s="14">
        <f t="shared" si="3"/>
        <v>0</v>
      </c>
      <c r="E21" s="25">
        <v>0</v>
      </c>
      <c r="F21" s="25">
        <v>0</v>
      </c>
      <c r="G21" s="14"/>
      <c r="H21" s="14"/>
    </row>
    <row r="22" spans="1:8" s="8" customFormat="1" ht="21" customHeight="1">
      <c r="A22" s="10" t="s">
        <v>19</v>
      </c>
      <c r="B22" s="25">
        <v>547.3</v>
      </c>
      <c r="C22" s="25">
        <v>6</v>
      </c>
      <c r="D22" s="14">
        <f t="shared" si="3"/>
        <v>1.0962908825141604</v>
      </c>
      <c r="E22" s="25">
        <v>144</v>
      </c>
      <c r="F22" s="25">
        <v>0</v>
      </c>
      <c r="G22" s="14">
        <f t="shared" si="1"/>
        <v>0</v>
      </c>
      <c r="H22" s="14">
        <f t="shared" si="2"/>
        <v>0</v>
      </c>
    </row>
    <row r="23" spans="1:8" s="8" customFormat="1" ht="25.5">
      <c r="A23" s="10" t="s">
        <v>30</v>
      </c>
      <c r="B23" s="25">
        <v>-6000</v>
      </c>
      <c r="C23" s="25">
        <v>-6000</v>
      </c>
      <c r="D23" s="14">
        <f t="shared" si="3"/>
        <v>100</v>
      </c>
      <c r="E23" s="25">
        <v>-6000</v>
      </c>
      <c r="F23" s="25">
        <v>-6000</v>
      </c>
      <c r="G23" s="14">
        <f t="shared" si="1"/>
        <v>100</v>
      </c>
      <c r="H23" s="14">
        <f t="shared" si="2"/>
        <v>100</v>
      </c>
    </row>
    <row r="24" spans="1:10" s="8" customFormat="1" ht="21.75" customHeight="1">
      <c r="A24" s="11" t="s">
        <v>15</v>
      </c>
      <c r="B24" s="22">
        <f>B7+B19</f>
        <v>468587.79999999993</v>
      </c>
      <c r="C24" s="22">
        <f>C7+C19</f>
        <v>93513</v>
      </c>
      <c r="D24" s="22">
        <f t="shared" si="3"/>
        <v>19.956345427687193</v>
      </c>
      <c r="E24" s="22">
        <f>E7+E19</f>
        <v>546802.8999999999</v>
      </c>
      <c r="F24" s="22">
        <f>F7+F19</f>
        <v>133716</v>
      </c>
      <c r="G24" s="22">
        <f t="shared" si="1"/>
        <v>24.45414974938868</v>
      </c>
      <c r="H24" s="22">
        <f t="shared" si="2"/>
        <v>142.99188348144108</v>
      </c>
      <c r="I24" s="12"/>
      <c r="J24" s="13"/>
    </row>
    <row r="25" spans="1:10" s="8" customFormat="1" ht="12.75">
      <c r="A25" s="29" t="s">
        <v>1</v>
      </c>
      <c r="B25" s="30"/>
      <c r="C25" s="30"/>
      <c r="D25" s="30"/>
      <c r="E25" s="30"/>
      <c r="F25" s="30"/>
      <c r="G25" s="30"/>
      <c r="H25" s="31"/>
      <c r="I25" s="13"/>
      <c r="J25" s="13"/>
    </row>
    <row r="26" spans="1:10" s="8" customFormat="1" ht="12.75">
      <c r="A26" s="10" t="s">
        <v>0</v>
      </c>
      <c r="B26" s="25">
        <v>68862.4</v>
      </c>
      <c r="C26" s="25">
        <v>16618.8</v>
      </c>
      <c r="D26" s="14">
        <f>C26/B26*100</f>
        <v>24.133344176212272</v>
      </c>
      <c r="E26" s="14">
        <v>76984.5</v>
      </c>
      <c r="F26" s="14">
        <v>15534.1</v>
      </c>
      <c r="G26" s="14">
        <f>F26/E26*100</f>
        <v>20.178217693172</v>
      </c>
      <c r="H26" s="14">
        <f>F26/C26*100</f>
        <v>93.4730546128481</v>
      </c>
      <c r="I26" s="13"/>
      <c r="J26" s="13"/>
    </row>
    <row r="27" spans="1:10" s="8" customFormat="1" ht="12.75">
      <c r="A27" s="10" t="s">
        <v>27</v>
      </c>
      <c r="B27" s="25">
        <v>1660.8</v>
      </c>
      <c r="C27" s="25">
        <v>238.2</v>
      </c>
      <c r="D27" s="14">
        <f aca="true" t="shared" si="4" ref="D27:D35">C27/B27*100</f>
        <v>14.342485549132947</v>
      </c>
      <c r="E27" s="14">
        <v>1686.3</v>
      </c>
      <c r="F27" s="14">
        <v>287.4</v>
      </c>
      <c r="G27" s="14">
        <f aca="true" t="shared" si="5" ref="G27:G35">F27/E27*100</f>
        <v>17.043230741860878</v>
      </c>
      <c r="H27" s="14">
        <f aca="true" t="shared" si="6" ref="H27:H35">F27/C27*100</f>
        <v>120.65491183879094</v>
      </c>
      <c r="I27" s="13"/>
      <c r="J27" s="13"/>
    </row>
    <row r="28" spans="1:10" s="8" customFormat="1" ht="12.75">
      <c r="A28" s="10" t="s">
        <v>5</v>
      </c>
      <c r="B28" s="25">
        <v>27227</v>
      </c>
      <c r="C28" s="25">
        <v>567.8</v>
      </c>
      <c r="D28" s="14">
        <f t="shared" si="4"/>
        <v>2.085429904139273</v>
      </c>
      <c r="E28" s="14">
        <v>43126.8</v>
      </c>
      <c r="F28" s="14">
        <v>1115.1</v>
      </c>
      <c r="G28" s="14">
        <f t="shared" si="5"/>
        <v>2.585631208436517</v>
      </c>
      <c r="H28" s="14">
        <f t="shared" si="6"/>
        <v>196.3895737935893</v>
      </c>
      <c r="I28" s="13"/>
      <c r="J28" s="13"/>
    </row>
    <row r="29" spans="1:10" s="8" customFormat="1" ht="12.75">
      <c r="A29" s="10" t="s">
        <v>7</v>
      </c>
      <c r="B29" s="25">
        <v>41626.3</v>
      </c>
      <c r="C29" s="25">
        <v>2305.1</v>
      </c>
      <c r="D29" s="14">
        <f t="shared" si="4"/>
        <v>5.537604831560816</v>
      </c>
      <c r="E29" s="14">
        <v>32515.2</v>
      </c>
      <c r="F29" s="14">
        <v>4195.7</v>
      </c>
      <c r="G29" s="14">
        <f t="shared" si="5"/>
        <v>12.903811140635762</v>
      </c>
      <c r="H29" s="14">
        <f t="shared" si="6"/>
        <v>182.01813370352696</v>
      </c>
      <c r="I29" s="13"/>
      <c r="J29" s="13"/>
    </row>
    <row r="30" spans="1:10" s="8" customFormat="1" ht="12.75">
      <c r="A30" s="10" t="s">
        <v>12</v>
      </c>
      <c r="B30" s="25">
        <v>272842.6</v>
      </c>
      <c r="C30" s="25">
        <v>56990.8</v>
      </c>
      <c r="D30" s="14">
        <f t="shared" si="4"/>
        <v>20.887793914879865</v>
      </c>
      <c r="E30" s="14">
        <v>326004.7</v>
      </c>
      <c r="F30" s="14">
        <v>73040.6</v>
      </c>
      <c r="G30" s="14">
        <f t="shared" si="5"/>
        <v>22.404769010998923</v>
      </c>
      <c r="H30" s="14">
        <f t="shared" si="6"/>
        <v>128.16208931967967</v>
      </c>
      <c r="I30" s="13"/>
      <c r="J30" s="13"/>
    </row>
    <row r="31" spans="1:10" s="8" customFormat="1" ht="12.75">
      <c r="A31" s="10" t="s">
        <v>28</v>
      </c>
      <c r="B31" s="25">
        <v>45273.7</v>
      </c>
      <c r="C31" s="25">
        <v>9400.7</v>
      </c>
      <c r="D31" s="14">
        <f t="shared" si="4"/>
        <v>20.764152256166387</v>
      </c>
      <c r="E31" s="14">
        <v>48671.4</v>
      </c>
      <c r="F31" s="14">
        <v>15802.2</v>
      </c>
      <c r="G31" s="14">
        <f t="shared" si="5"/>
        <v>32.467116211984866</v>
      </c>
      <c r="H31" s="14">
        <f t="shared" si="6"/>
        <v>168.09599285159615</v>
      </c>
      <c r="I31" s="13"/>
      <c r="J31" s="13"/>
    </row>
    <row r="32" spans="1:10" s="8" customFormat="1" ht="12.75">
      <c r="A32" s="10" t="s">
        <v>13</v>
      </c>
      <c r="B32" s="25">
        <v>12123.1</v>
      </c>
      <c r="C32" s="25">
        <v>2148.3</v>
      </c>
      <c r="D32" s="14">
        <f t="shared" si="4"/>
        <v>17.72071499863896</v>
      </c>
      <c r="E32" s="14">
        <v>9633.8</v>
      </c>
      <c r="F32" s="14">
        <v>1664.4</v>
      </c>
      <c r="G32" s="14">
        <f t="shared" si="5"/>
        <v>17.276671718325066</v>
      </c>
      <c r="H32" s="14">
        <f t="shared" si="6"/>
        <v>77.47521295908393</v>
      </c>
      <c r="I32" s="13"/>
      <c r="J32" s="13"/>
    </row>
    <row r="33" spans="1:10" s="8" customFormat="1" ht="12.75">
      <c r="A33" s="10" t="s">
        <v>16</v>
      </c>
      <c r="B33" s="25">
        <v>15491.7</v>
      </c>
      <c r="C33" s="25">
        <v>3581.1</v>
      </c>
      <c r="D33" s="14">
        <f t="shared" si="4"/>
        <v>23.116249346424212</v>
      </c>
      <c r="E33" s="14">
        <v>13888.5</v>
      </c>
      <c r="F33" s="14">
        <v>5427.9</v>
      </c>
      <c r="G33" s="14">
        <f t="shared" si="5"/>
        <v>39.08197429528026</v>
      </c>
      <c r="H33" s="14">
        <f t="shared" si="6"/>
        <v>151.57074641869818</v>
      </c>
      <c r="I33" s="13"/>
      <c r="J33" s="13"/>
    </row>
    <row r="34" spans="1:10" s="8" customFormat="1" ht="12.75">
      <c r="A34" s="10" t="s">
        <v>17</v>
      </c>
      <c r="B34" s="25">
        <v>22.3</v>
      </c>
      <c r="C34" s="25">
        <v>0</v>
      </c>
      <c r="D34" s="14">
        <f t="shared" si="4"/>
        <v>0</v>
      </c>
      <c r="E34" s="14">
        <v>17.3</v>
      </c>
      <c r="F34" s="14">
        <v>0</v>
      </c>
      <c r="G34" s="14">
        <f t="shared" si="5"/>
        <v>0</v>
      </c>
      <c r="H34" s="14"/>
      <c r="I34" s="13"/>
      <c r="J34" s="13"/>
    </row>
    <row r="35" spans="1:10" s="8" customFormat="1" ht="20.25" customHeight="1">
      <c r="A35" s="11" t="s">
        <v>15</v>
      </c>
      <c r="B35" s="22">
        <f>SUM(B26:B34)</f>
        <v>485129.89999999997</v>
      </c>
      <c r="C35" s="22">
        <f>SUM(C26:C34)</f>
        <v>91850.8</v>
      </c>
      <c r="D35" s="22">
        <f t="shared" si="4"/>
        <v>18.933238293496238</v>
      </c>
      <c r="E35" s="22">
        <f>SUM(E26:E34)</f>
        <v>552528.5000000001</v>
      </c>
      <c r="F35" s="22">
        <f>SUM(F26:F34)</f>
        <v>117067.4</v>
      </c>
      <c r="G35" s="22">
        <f t="shared" si="5"/>
        <v>21.18757674943464</v>
      </c>
      <c r="H35" s="22">
        <f t="shared" si="6"/>
        <v>127.4538708427145</v>
      </c>
      <c r="I35" s="12"/>
      <c r="J35" s="13"/>
    </row>
    <row r="36" spans="1:10" s="8" customFormat="1" ht="25.5">
      <c r="A36" s="11" t="s">
        <v>29</v>
      </c>
      <c r="B36" s="22">
        <f>B24-B35</f>
        <v>-16542.100000000035</v>
      </c>
      <c r="C36" s="22">
        <f>C24-C35</f>
        <v>1662.199999999997</v>
      </c>
      <c r="D36" s="14"/>
      <c r="E36" s="22">
        <f>E24-E35</f>
        <v>-5725.60000000021</v>
      </c>
      <c r="F36" s="22">
        <f>F24-F35</f>
        <v>16648.600000000006</v>
      </c>
      <c r="G36" s="14"/>
      <c r="H36" s="15"/>
      <c r="I36" s="16"/>
      <c r="J36" s="9"/>
    </row>
    <row r="37" spans="1:8" s="8" customFormat="1" ht="17.25" customHeight="1">
      <c r="A37" s="29" t="s">
        <v>18</v>
      </c>
      <c r="B37" s="30"/>
      <c r="C37" s="30"/>
      <c r="D37" s="30"/>
      <c r="E37" s="30"/>
      <c r="F37" s="30"/>
      <c r="G37" s="30"/>
      <c r="H37" s="31"/>
    </row>
    <row r="38" spans="1:8" s="8" customFormat="1" ht="23.25" customHeight="1">
      <c r="A38" s="17" t="s">
        <v>26</v>
      </c>
      <c r="B38" s="21">
        <f>B39+B40+B41+B42</f>
        <v>16542.1</v>
      </c>
      <c r="C38" s="21">
        <f>C39+C40+C41+C42</f>
        <v>-1662.2</v>
      </c>
      <c r="D38" s="14"/>
      <c r="E38" s="23">
        <f>E39+E40+E41+E42</f>
        <v>5725.6</v>
      </c>
      <c r="F38" s="23">
        <f>F39+F40+F41+F42</f>
        <v>-16648.6</v>
      </c>
      <c r="G38" s="14"/>
      <c r="H38" s="14"/>
    </row>
    <row r="39" spans="1:8" s="8" customFormat="1" ht="25.5">
      <c r="A39" s="10" t="s">
        <v>14</v>
      </c>
      <c r="B39" s="25">
        <v>9600</v>
      </c>
      <c r="C39" s="25"/>
      <c r="D39" s="14"/>
      <c r="E39" s="14"/>
      <c r="F39" s="14"/>
      <c r="G39" s="14"/>
      <c r="H39" s="14"/>
    </row>
    <row r="40" spans="1:8" s="8" customFormat="1" ht="25.5">
      <c r="A40" s="10" t="s">
        <v>45</v>
      </c>
      <c r="B40" s="25">
        <v>-5000</v>
      </c>
      <c r="C40" s="25"/>
      <c r="D40" s="14"/>
      <c r="E40" s="14">
        <v>-5000</v>
      </c>
      <c r="F40" s="14"/>
      <c r="G40" s="14"/>
      <c r="H40" s="14"/>
    </row>
    <row r="41" spans="1:8" s="8" customFormat="1" ht="25.5">
      <c r="A41" s="10" t="s">
        <v>2</v>
      </c>
      <c r="B41" s="25"/>
      <c r="C41" s="25"/>
      <c r="D41" s="14"/>
      <c r="E41" s="14"/>
      <c r="F41" s="14"/>
      <c r="G41" s="14"/>
      <c r="H41" s="14"/>
    </row>
    <row r="42" spans="1:8" s="8" customFormat="1" ht="25.5">
      <c r="A42" s="10" t="s">
        <v>3</v>
      </c>
      <c r="B42" s="25">
        <v>11942.1</v>
      </c>
      <c r="C42" s="25">
        <v>-1662.2</v>
      </c>
      <c r="D42" s="14"/>
      <c r="E42" s="14">
        <v>10725.6</v>
      </c>
      <c r="F42" s="14">
        <v>-16648.6</v>
      </c>
      <c r="G42" s="14"/>
      <c r="H42" s="14"/>
    </row>
  </sheetData>
  <sheetProtection/>
  <mergeCells count="5">
    <mergeCell ref="A1:H1"/>
    <mergeCell ref="A2:H2"/>
    <mergeCell ref="A25:H25"/>
    <mergeCell ref="A6:H6"/>
    <mergeCell ref="A37:H37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2020-04-10T13:11:17Z</cp:lastPrinted>
  <dcterms:created xsi:type="dcterms:W3CDTF">2009-04-17T07:03:32Z</dcterms:created>
  <dcterms:modified xsi:type="dcterms:W3CDTF">2021-04-09T12:42:58Z</dcterms:modified>
  <cp:category/>
  <cp:version/>
  <cp:contentType/>
  <cp:contentStatus/>
</cp:coreProperties>
</file>