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9852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подпись'!$A$1:$H$42</definedName>
  </definedNames>
  <calcPr fullCalcOnLoad="1"/>
</workbook>
</file>

<file path=xl/sharedStrings.xml><?xml version="1.0" encoding="utf-8"?>
<sst xmlns="http://schemas.openxmlformats.org/spreadsheetml/2006/main" count="48" uniqueCount="47">
  <si>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</si>
  <si>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</si>
  <si>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</si>
  <si>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</si>
  <si>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</si>
  <si>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</si>
  <si>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</si>
  <si>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</si>
  <si>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</si>
  <si>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</si>
  <si>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</si>
  <si>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</si>
  <si>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</si>
  <si>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</si>
  <si>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</si>
  <si>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</si>
  <si>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</si>
  <si>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</si>
  <si>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</si>
  <si>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</si>
  <si>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</si>
  <si>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</si>
  <si>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</si>
  <si>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</si>
  <si>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</si>
  <si>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</si>
  <si>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</si>
  <si>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</si>
  <si>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</si>
  <si>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</si>
  <si>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</si>
  <si>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возврат остатков субсидий и субвенций прошлых лет</t>
  </si>
  <si>
    <t>безвозмездные поступления от негосударственных организаций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</si>
  <si>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</si>
  <si>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</si>
  <si>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</si>
  <si>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% исполнения 2019</t>
  </si>
  <si>
    <t>(тыс. рублей)</t>
  </si>
  <si>
    <t>прочие неналоговые доходы</t>
  </si>
  <si>
    <t xml:space="preserve"> об исполнении консолидированного бюджета Советского муниципального района за I квартал 2020 года в сравнении с I кварталом 2019 года</t>
  </si>
  <si>
    <t>Бюджетные назначения по состоянию на 01.04.2019</t>
  </si>
  <si>
    <t>Исполнено на 01.04.2019</t>
  </si>
  <si>
    <t>Бюджетные назначения по состоянию на 01.04.2020</t>
  </si>
  <si>
    <t>Исполнено на 01.04.2020</t>
  </si>
  <si>
    <t>% исполнения 2020</t>
  </si>
  <si>
    <t>Темп роста (2020/2019), %</t>
  </si>
  <si>
    <t>налоги на имущество (налог на им.физ.лиц, зем.налог)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</si>
</sst>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vertical="justify" wrapText="1"/>
    </xf>
    <xf numFmtId="172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7" fillId="0" borderId="10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Normal="110" zoomScaleSheetLayoutView="100" workbookViewId="0" topLeftCell="A1">
      <selection activeCell="E49" sqref="E49"/>
    </sheetView>
  </sheetViews>
  <sheetFormatPr defaultColWidth="9.28125" defaultRowHeight="12"/>
  <cols>
    <col min="1" max="1" width="51.8515625" style="19" customWidth="1"/>
    <col min="2" max="2" width="16.28125" style="19" customWidth="1"/>
    <col min="3" max="3" width="15.8515625" style="19" customWidth="1"/>
    <col min="4" max="4" width="15.7109375" style="20" customWidth="1"/>
    <col min="5" max="5" width="16.28125" style="19" customWidth="1"/>
    <col min="6" max="6" width="15.8515625" style="19" customWidth="1"/>
    <col min="7" max="7" width="15.7109375" style="20" customWidth="1"/>
    <col min="8" max="8" width="20.00390625" style="20" customWidth="1"/>
    <col min="9" max="9" width="7.421875" style="21" customWidth="1"/>
    <col min="10" max="10" width="11.7109375" style="21" bestFit="1" customWidth="1"/>
    <col min="11" max="16384" width="9.28125" style="21" customWidth="1"/>
  </cols>
  <sheetData>
    <row r="1" spans="1:8" s="1" customFormat="1" ht="17.25">
      <c r="A1" s="26" t="s">
        <v>23</v>
      </c>
      <c r="B1" s="26"/>
      <c r="C1" s="26"/>
      <c r="D1" s="26"/>
      <c r="E1" s="26"/>
      <c r="F1" s="26"/>
      <c r="G1" s="26"/>
      <c r="H1" s="26"/>
    </row>
    <row r="2" spans="1:8" s="1" customFormat="1" ht="37.5" customHeight="1">
      <c r="A2" s="26" t="s">
        <v>39</v>
      </c>
      <c r="B2" s="26"/>
      <c r="C2" s="26"/>
      <c r="D2" s="26"/>
      <c r="E2" s="26"/>
      <c r="F2" s="26"/>
      <c r="G2" s="26"/>
      <c r="H2" s="26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25" t="s">
        <v>37</v>
      </c>
    </row>
    <row r="4" spans="1:8" s="5" customFormat="1" ht="72" customHeight="1">
      <c r="A4" s="4" t="s">
        <v>6</v>
      </c>
      <c r="B4" s="4" t="s">
        <v>40</v>
      </c>
      <c r="C4" s="4" t="s">
        <v>41</v>
      </c>
      <c r="D4" s="4" t="s">
        <v>36</v>
      </c>
      <c r="E4" s="4" t="s">
        <v>42</v>
      </c>
      <c r="F4" s="4" t="s">
        <v>43</v>
      </c>
      <c r="G4" s="4" t="s">
        <v>44</v>
      </c>
      <c r="H4" s="4" t="s">
        <v>45</v>
      </c>
    </row>
    <row r="5" spans="1:8" s="5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7" t="s">
        <v>4</v>
      </c>
      <c r="B6" s="28"/>
      <c r="C6" s="28"/>
      <c r="D6" s="28"/>
      <c r="E6" s="28"/>
      <c r="F6" s="28"/>
      <c r="G6" s="28"/>
      <c r="H6" s="29"/>
    </row>
    <row r="7" spans="1:9" s="8" customFormat="1" ht="12.75">
      <c r="A7" s="6" t="s">
        <v>33</v>
      </c>
      <c r="B7" s="23">
        <f>SUM(B8:B18)</f>
        <v>154005.5</v>
      </c>
      <c r="C7" s="23">
        <f>SUM(C8:C18)</f>
        <v>37913.600000000006</v>
      </c>
      <c r="D7" s="23">
        <f>C7/B7*100</f>
        <v>24.618341552736755</v>
      </c>
      <c r="E7" s="23">
        <f>SUM(E8:E18)</f>
        <v>164089.80000000002</v>
      </c>
      <c r="F7" s="23">
        <f>SUM(F8:F18)</f>
        <v>38968.299999999996</v>
      </c>
      <c r="G7" s="23">
        <f>F7/E7*100</f>
        <v>23.748154973679043</v>
      </c>
      <c r="H7" s="23">
        <f>F7/C7*100</f>
        <v>102.78185136731935</v>
      </c>
      <c r="I7" s="7"/>
    </row>
    <row r="8" spans="1:10" s="8" customFormat="1" ht="12.75">
      <c r="A8" s="9" t="s">
        <v>26</v>
      </c>
      <c r="B8" s="15">
        <v>71355.1</v>
      </c>
      <c r="C8" s="15">
        <v>16400.3</v>
      </c>
      <c r="D8" s="15">
        <f aca="true" t="shared" si="0" ref="D8:D23">C8/B8*100</f>
        <v>22.98406140556176</v>
      </c>
      <c r="E8" s="15">
        <v>80123.6</v>
      </c>
      <c r="F8" s="15">
        <v>18836.4</v>
      </c>
      <c r="G8" s="15">
        <f aca="true" t="shared" si="1" ref="G8:G17">F8/E8*100</f>
        <v>23.509178319496378</v>
      </c>
      <c r="H8" s="15">
        <f aca="true" t="shared" si="2" ref="H8:H18">F8/C8*100</f>
        <v>114.85399657323343</v>
      </c>
      <c r="I8" s="10"/>
      <c r="J8" s="10"/>
    </row>
    <row r="9" spans="1:8" s="8" customFormat="1" ht="12.75">
      <c r="A9" s="11" t="s">
        <v>24</v>
      </c>
      <c r="B9" s="15">
        <v>12522.8</v>
      </c>
      <c r="C9" s="15">
        <v>3103.9</v>
      </c>
      <c r="D9" s="15">
        <f t="shared" si="0"/>
        <v>24.785990353595043</v>
      </c>
      <c r="E9" s="15">
        <v>13266.6</v>
      </c>
      <c r="F9" s="15">
        <v>2887.2</v>
      </c>
      <c r="G9" s="15">
        <f t="shared" si="1"/>
        <v>21.762923431776038</v>
      </c>
      <c r="H9" s="15">
        <f t="shared" si="2"/>
        <v>93.0184606462837</v>
      </c>
    </row>
    <row r="10" spans="1:8" s="8" customFormat="1" ht="26.25">
      <c r="A10" s="11" t="s">
        <v>25</v>
      </c>
      <c r="B10" s="15">
        <v>19365.8</v>
      </c>
      <c r="C10" s="15">
        <v>13425.7</v>
      </c>
      <c r="D10" s="15">
        <f t="shared" si="0"/>
        <v>69.3268545580353</v>
      </c>
      <c r="E10" s="15">
        <v>18551.2</v>
      </c>
      <c r="F10" s="15">
        <v>11470.3</v>
      </c>
      <c r="G10" s="15">
        <f t="shared" si="1"/>
        <v>61.83050153089826</v>
      </c>
      <c r="H10" s="15">
        <f t="shared" si="2"/>
        <v>85.43539629218587</v>
      </c>
    </row>
    <row r="11" spans="1:8" s="8" customFormat="1" ht="26.25">
      <c r="A11" s="11" t="s">
        <v>46</v>
      </c>
      <c r="B11" s="15">
        <v>25108.4</v>
      </c>
      <c r="C11" s="15">
        <v>2663.6</v>
      </c>
      <c r="D11" s="15">
        <f t="shared" si="0"/>
        <v>10.608401969062145</v>
      </c>
      <c r="E11" s="15">
        <v>25135</v>
      </c>
      <c r="F11" s="15">
        <v>2974</v>
      </c>
      <c r="G11" s="15">
        <f t="shared" si="1"/>
        <v>11.832106624229162</v>
      </c>
      <c r="H11" s="15">
        <f t="shared" si="2"/>
        <v>111.65340141162336</v>
      </c>
    </row>
    <row r="12" spans="1:8" s="7" customFormat="1" ht="12.75">
      <c r="A12" s="11" t="s">
        <v>8</v>
      </c>
      <c r="B12" s="15">
        <v>2435.5</v>
      </c>
      <c r="C12" s="15">
        <v>666.6</v>
      </c>
      <c r="D12" s="15">
        <f t="shared" si="0"/>
        <v>27.370149866557174</v>
      </c>
      <c r="E12" s="15">
        <v>3132</v>
      </c>
      <c r="F12" s="15">
        <v>762</v>
      </c>
      <c r="G12" s="15">
        <f t="shared" si="1"/>
        <v>24.32950191570881</v>
      </c>
      <c r="H12" s="15">
        <f t="shared" si="2"/>
        <v>114.3114311431143</v>
      </c>
    </row>
    <row r="13" spans="1:8" s="8" customFormat="1" ht="39">
      <c r="A13" s="11" t="s">
        <v>9</v>
      </c>
      <c r="B13" s="15">
        <v>6786.4</v>
      </c>
      <c r="C13" s="15">
        <v>876.4</v>
      </c>
      <c r="D13" s="15">
        <f t="shared" si="0"/>
        <v>12.914063420959568</v>
      </c>
      <c r="E13" s="15">
        <v>9074.4</v>
      </c>
      <c r="F13" s="15">
        <v>1390.6</v>
      </c>
      <c r="G13" s="15">
        <f t="shared" si="1"/>
        <v>15.324429163360662</v>
      </c>
      <c r="H13" s="15">
        <f t="shared" si="2"/>
        <v>158.67183934276585</v>
      </c>
    </row>
    <row r="14" spans="1:8" s="8" customFormat="1" ht="26.25">
      <c r="A14" s="11" t="s">
        <v>22</v>
      </c>
      <c r="B14" s="15">
        <v>275</v>
      </c>
      <c r="C14" s="15">
        <v>125.9</v>
      </c>
      <c r="D14" s="15">
        <f t="shared" si="0"/>
        <v>45.78181818181818</v>
      </c>
      <c r="E14" s="15">
        <v>420</v>
      </c>
      <c r="F14" s="15">
        <v>114.2</v>
      </c>
      <c r="G14" s="15">
        <f t="shared" si="1"/>
        <v>27.190476190476193</v>
      </c>
      <c r="H14" s="15">
        <f t="shared" si="2"/>
        <v>90.70691024622715</v>
      </c>
    </row>
    <row r="15" spans="1:8" s="8" customFormat="1" ht="26.25">
      <c r="A15" s="11" t="s">
        <v>35</v>
      </c>
      <c r="B15" s="15">
        <v>12.8</v>
      </c>
      <c r="C15" s="15">
        <v>185.8</v>
      </c>
      <c r="D15" s="15">
        <f t="shared" si="0"/>
        <v>1451.5625</v>
      </c>
      <c r="E15" s="15">
        <v>1812.9</v>
      </c>
      <c r="F15" s="15">
        <v>12.4</v>
      </c>
      <c r="G15" s="15">
        <f t="shared" si="1"/>
        <v>0.6839869821832424</v>
      </c>
      <c r="H15" s="15">
        <f t="shared" si="2"/>
        <v>6.673842841765339</v>
      </c>
    </row>
    <row r="16" spans="1:8" s="8" customFormat="1" ht="26.25">
      <c r="A16" s="11" t="s">
        <v>10</v>
      </c>
      <c r="B16" s="15">
        <v>13741.7</v>
      </c>
      <c r="C16" s="15">
        <v>425</v>
      </c>
      <c r="D16" s="15">
        <f t="shared" si="0"/>
        <v>3.0927760029690647</v>
      </c>
      <c r="E16" s="15">
        <v>12009.1</v>
      </c>
      <c r="F16" s="15">
        <v>219.1</v>
      </c>
      <c r="G16" s="15">
        <f t="shared" si="1"/>
        <v>1.8244497922408838</v>
      </c>
      <c r="H16" s="15">
        <f t="shared" si="2"/>
        <v>51.55294117647059</v>
      </c>
    </row>
    <row r="17" spans="1:8" s="8" customFormat="1" ht="15" customHeight="1">
      <c r="A17" s="11" t="s">
        <v>11</v>
      </c>
      <c r="B17" s="15">
        <v>2402</v>
      </c>
      <c r="C17" s="15">
        <v>594</v>
      </c>
      <c r="D17" s="15">
        <f t="shared" si="0"/>
        <v>24.72939217318901</v>
      </c>
      <c r="E17" s="15">
        <v>565</v>
      </c>
      <c r="F17" s="15">
        <v>302.1</v>
      </c>
      <c r="G17" s="15">
        <f t="shared" si="1"/>
        <v>53.46902654867257</v>
      </c>
      <c r="H17" s="15">
        <f t="shared" si="2"/>
        <v>50.85858585858586</v>
      </c>
    </row>
    <row r="18" spans="1:8" s="8" customFormat="1" ht="15" customHeight="1">
      <c r="A18" s="11" t="s">
        <v>38</v>
      </c>
      <c r="B18" s="15">
        <v>0</v>
      </c>
      <c r="C18" s="15">
        <v>-553.6</v>
      </c>
      <c r="D18" s="15"/>
      <c r="E18" s="15"/>
      <c r="F18" s="15"/>
      <c r="G18" s="15"/>
      <c r="H18" s="23">
        <f t="shared" si="2"/>
        <v>0</v>
      </c>
    </row>
    <row r="19" spans="1:9" s="8" customFormat="1" ht="12.75">
      <c r="A19" s="12" t="s">
        <v>34</v>
      </c>
      <c r="B19" s="23">
        <f>B20+B22+B23+B21</f>
        <v>281605.2</v>
      </c>
      <c r="C19" s="23">
        <f>C20+C22+C23+C21</f>
        <v>50442.2</v>
      </c>
      <c r="D19" s="23">
        <f t="shared" si="0"/>
        <v>17.91238229975867</v>
      </c>
      <c r="E19" s="23">
        <f>E20+E21+E22+E23</f>
        <v>304497.99999999994</v>
      </c>
      <c r="F19" s="23">
        <f>F20+F21+F22+F23</f>
        <v>54544.7</v>
      </c>
      <c r="G19" s="23">
        <f aca="true" t="shared" si="3" ref="G19:G24">F19/E19*100</f>
        <v>17.912991218333126</v>
      </c>
      <c r="H19" s="23">
        <f aca="true" t="shared" si="4" ref="H19:H24">F19/C19*100</f>
        <v>108.13307111902336</v>
      </c>
      <c r="I19" s="7"/>
    </row>
    <row r="20" spans="1:8" s="8" customFormat="1" ht="32.25" customHeight="1">
      <c r="A20" s="11" t="s">
        <v>21</v>
      </c>
      <c r="B20" s="15">
        <v>279677.2</v>
      </c>
      <c r="C20" s="15">
        <v>50455</v>
      </c>
      <c r="D20" s="15">
        <f t="shared" si="0"/>
        <v>18.040440908304287</v>
      </c>
      <c r="E20" s="15">
        <v>309798.6</v>
      </c>
      <c r="F20" s="15">
        <v>60538.7</v>
      </c>
      <c r="G20" s="15">
        <f t="shared" si="3"/>
        <v>19.541308450070467</v>
      </c>
      <c r="H20" s="15">
        <f t="shared" si="4"/>
        <v>119.9855316618769</v>
      </c>
    </row>
    <row r="21" spans="1:8" s="8" customFormat="1" ht="30" customHeight="1">
      <c r="A21" s="11" t="s">
        <v>32</v>
      </c>
      <c r="B21" s="15">
        <v>100.2</v>
      </c>
      <c r="C21" s="15">
        <v>0</v>
      </c>
      <c r="D21" s="15">
        <f t="shared" si="0"/>
        <v>0</v>
      </c>
      <c r="E21" s="15">
        <v>152.1</v>
      </c>
      <c r="F21" s="15">
        <v>0</v>
      </c>
      <c r="G21" s="15">
        <f t="shared" si="3"/>
        <v>0</v>
      </c>
      <c r="H21" s="15"/>
    </row>
    <row r="22" spans="1:8" s="8" customFormat="1" ht="21" customHeight="1">
      <c r="A22" s="11" t="s">
        <v>20</v>
      </c>
      <c r="B22" s="15">
        <v>1840.6</v>
      </c>
      <c r="C22" s="15">
        <v>0</v>
      </c>
      <c r="D22" s="15">
        <f t="shared" si="0"/>
        <v>0</v>
      </c>
      <c r="E22" s="15">
        <v>547.3</v>
      </c>
      <c r="F22" s="15">
        <v>6</v>
      </c>
      <c r="G22" s="15">
        <f t="shared" si="3"/>
        <v>1.0962908825141604</v>
      </c>
      <c r="H22" s="15"/>
    </row>
    <row r="23" spans="1:8" s="8" customFormat="1" ht="26.25">
      <c r="A23" s="11" t="s">
        <v>31</v>
      </c>
      <c r="B23" s="15">
        <v>-12.8</v>
      </c>
      <c r="C23" s="15">
        <v>-12.8</v>
      </c>
      <c r="D23" s="15">
        <f t="shared" si="0"/>
        <v>100</v>
      </c>
      <c r="E23" s="15">
        <v>-6000</v>
      </c>
      <c r="F23" s="15">
        <v>-6000</v>
      </c>
      <c r="G23" s="15">
        <f t="shared" si="3"/>
        <v>100</v>
      </c>
      <c r="H23" s="15">
        <f t="shared" si="4"/>
        <v>46875</v>
      </c>
    </row>
    <row r="24" spans="1:10" s="8" customFormat="1" ht="21.75" customHeight="1">
      <c r="A24" s="12" t="s">
        <v>16</v>
      </c>
      <c r="B24" s="23">
        <f>B7+B19</f>
        <v>435610.7</v>
      </c>
      <c r="C24" s="23">
        <f>C7+C19</f>
        <v>88355.8</v>
      </c>
      <c r="D24" s="23">
        <f>C24/B24*100</f>
        <v>20.283202409858163</v>
      </c>
      <c r="E24" s="23">
        <f>E7+E19</f>
        <v>468587.79999999993</v>
      </c>
      <c r="F24" s="23">
        <f>F7+F19</f>
        <v>93513</v>
      </c>
      <c r="G24" s="23">
        <f t="shared" si="3"/>
        <v>19.956345427687193</v>
      </c>
      <c r="H24" s="23">
        <f t="shared" si="4"/>
        <v>105.83685507912325</v>
      </c>
      <c r="I24" s="13"/>
      <c r="J24" s="14"/>
    </row>
    <row r="25" spans="1:10" s="8" customFormat="1" ht="12.75">
      <c r="A25" s="27" t="s">
        <v>1</v>
      </c>
      <c r="B25" s="28"/>
      <c r="C25" s="28"/>
      <c r="D25" s="28"/>
      <c r="E25" s="28"/>
      <c r="F25" s="28"/>
      <c r="G25" s="28"/>
      <c r="H25" s="29"/>
      <c r="I25" s="14"/>
      <c r="J25" s="14"/>
    </row>
    <row r="26" spans="1:10" s="8" customFormat="1" ht="12.75">
      <c r="A26" s="11" t="s">
        <v>0</v>
      </c>
      <c r="B26" s="15">
        <v>62393.9</v>
      </c>
      <c r="C26" s="15">
        <v>14453.1</v>
      </c>
      <c r="D26" s="15">
        <f>C26/B26*100</f>
        <v>23.16428368798873</v>
      </c>
      <c r="E26" s="15">
        <v>68862.4</v>
      </c>
      <c r="F26" s="15">
        <v>16618.8</v>
      </c>
      <c r="G26" s="15">
        <f>F26/E26*100</f>
        <v>24.133344176212272</v>
      </c>
      <c r="H26" s="15">
        <f>F26/C26*100</f>
        <v>114.9843286215414</v>
      </c>
      <c r="I26" s="14"/>
      <c r="J26" s="14"/>
    </row>
    <row r="27" spans="1:10" s="8" customFormat="1" ht="12.75">
      <c r="A27" s="11" t="s">
        <v>28</v>
      </c>
      <c r="B27" s="15">
        <v>870.6</v>
      </c>
      <c r="C27" s="15">
        <v>138</v>
      </c>
      <c r="D27" s="15">
        <f aca="true" t="shared" si="5" ref="D27:D35">C27/B27*100</f>
        <v>15.851137146795313</v>
      </c>
      <c r="E27" s="15">
        <v>1660.8</v>
      </c>
      <c r="F27" s="15">
        <v>238.2</v>
      </c>
      <c r="G27" s="15">
        <f aca="true" t="shared" si="6" ref="G27:G35">F27/E27*100</f>
        <v>14.342485549132947</v>
      </c>
      <c r="H27" s="15">
        <f aca="true" t="shared" si="7" ref="H27:H35">F27/C27*100</f>
        <v>172.6086956521739</v>
      </c>
      <c r="I27" s="14"/>
      <c r="J27" s="14"/>
    </row>
    <row r="28" spans="1:10" s="8" customFormat="1" ht="12.75">
      <c r="A28" s="11" t="s">
        <v>5</v>
      </c>
      <c r="B28" s="15">
        <v>28242.9</v>
      </c>
      <c r="C28" s="15">
        <v>1374</v>
      </c>
      <c r="D28" s="15">
        <f t="shared" si="5"/>
        <v>4.864939506920323</v>
      </c>
      <c r="E28" s="15">
        <v>27227</v>
      </c>
      <c r="F28" s="15">
        <v>567.8</v>
      </c>
      <c r="G28" s="15">
        <f t="shared" si="6"/>
        <v>2.085429904139273</v>
      </c>
      <c r="H28" s="15">
        <f t="shared" si="7"/>
        <v>41.324599708879184</v>
      </c>
      <c r="I28" s="14"/>
      <c r="J28" s="14"/>
    </row>
    <row r="29" spans="1:10" s="8" customFormat="1" ht="12.75">
      <c r="A29" s="11" t="s">
        <v>7</v>
      </c>
      <c r="B29" s="15">
        <v>25800.3</v>
      </c>
      <c r="C29" s="15">
        <v>1839.4</v>
      </c>
      <c r="D29" s="15">
        <f t="shared" si="5"/>
        <v>7.129374464638008</v>
      </c>
      <c r="E29" s="15">
        <v>41626.3</v>
      </c>
      <c r="F29" s="15">
        <v>2305.1</v>
      </c>
      <c r="G29" s="15">
        <f t="shared" si="6"/>
        <v>5.537604831560816</v>
      </c>
      <c r="H29" s="15">
        <f t="shared" si="7"/>
        <v>125.3180384908122</v>
      </c>
      <c r="I29" s="14"/>
      <c r="J29" s="14"/>
    </row>
    <row r="30" spans="1:10" s="8" customFormat="1" ht="12.75">
      <c r="A30" s="11" t="s">
        <v>12</v>
      </c>
      <c r="B30" s="15">
        <v>266037</v>
      </c>
      <c r="C30" s="15">
        <v>50215.7</v>
      </c>
      <c r="D30" s="15">
        <f t="shared" si="5"/>
        <v>18.875457173250336</v>
      </c>
      <c r="E30" s="15">
        <v>272842.6</v>
      </c>
      <c r="F30" s="15">
        <v>56990.8</v>
      </c>
      <c r="G30" s="15">
        <f t="shared" si="6"/>
        <v>20.887793914879865</v>
      </c>
      <c r="H30" s="15">
        <f t="shared" si="7"/>
        <v>113.49199553127809</v>
      </c>
      <c r="I30" s="14"/>
      <c r="J30" s="14"/>
    </row>
    <row r="31" spans="1:10" s="8" customFormat="1" ht="12.75">
      <c r="A31" s="11" t="s">
        <v>29</v>
      </c>
      <c r="B31" s="15">
        <v>39392.9</v>
      </c>
      <c r="C31" s="15">
        <v>6798.1</v>
      </c>
      <c r="D31" s="15">
        <f t="shared" si="5"/>
        <v>17.257170708427154</v>
      </c>
      <c r="E31" s="15">
        <v>45273.7</v>
      </c>
      <c r="F31" s="15">
        <v>9400.7</v>
      </c>
      <c r="G31" s="15">
        <f t="shared" si="6"/>
        <v>20.764152256166387</v>
      </c>
      <c r="H31" s="15">
        <f t="shared" si="7"/>
        <v>138.2842264750445</v>
      </c>
      <c r="I31" s="14"/>
      <c r="J31" s="14"/>
    </row>
    <row r="32" spans="1:10" s="8" customFormat="1" ht="12.75">
      <c r="A32" s="11" t="s">
        <v>13</v>
      </c>
      <c r="B32" s="15">
        <v>11208.3</v>
      </c>
      <c r="C32" s="15">
        <v>2196.1</v>
      </c>
      <c r="D32" s="15">
        <f t="shared" si="5"/>
        <v>19.59351551974876</v>
      </c>
      <c r="E32" s="15">
        <v>12123.1</v>
      </c>
      <c r="F32" s="15">
        <v>2148.3</v>
      </c>
      <c r="G32" s="15">
        <f t="shared" si="6"/>
        <v>17.72071499863896</v>
      </c>
      <c r="H32" s="15">
        <f t="shared" si="7"/>
        <v>97.8234142343245</v>
      </c>
      <c r="I32" s="14"/>
      <c r="J32" s="14"/>
    </row>
    <row r="33" spans="1:10" s="8" customFormat="1" ht="12.75">
      <c r="A33" s="11" t="s">
        <v>17</v>
      </c>
      <c r="B33" s="15">
        <v>13770.2</v>
      </c>
      <c r="C33" s="15">
        <v>3019.4</v>
      </c>
      <c r="D33" s="15">
        <f t="shared" si="5"/>
        <v>21.927059882935616</v>
      </c>
      <c r="E33" s="15">
        <v>15491.7</v>
      </c>
      <c r="F33" s="15">
        <v>3581.1</v>
      </c>
      <c r="G33" s="15">
        <f t="shared" si="6"/>
        <v>23.116249346424212</v>
      </c>
      <c r="H33" s="15">
        <f t="shared" si="7"/>
        <v>118.60303371530767</v>
      </c>
      <c r="I33" s="14"/>
      <c r="J33" s="14"/>
    </row>
    <row r="34" spans="1:10" s="8" customFormat="1" ht="12.75">
      <c r="A34" s="11" t="s">
        <v>18</v>
      </c>
      <c r="B34" s="15">
        <v>20</v>
      </c>
      <c r="C34" s="15">
        <v>0</v>
      </c>
      <c r="D34" s="15">
        <f t="shared" si="5"/>
        <v>0</v>
      </c>
      <c r="E34" s="15">
        <v>22.3</v>
      </c>
      <c r="F34" s="15">
        <v>0</v>
      </c>
      <c r="G34" s="15">
        <f t="shared" si="6"/>
        <v>0</v>
      </c>
      <c r="H34" s="15"/>
      <c r="I34" s="14"/>
      <c r="J34" s="14"/>
    </row>
    <row r="35" spans="1:10" s="8" customFormat="1" ht="20.25" customHeight="1">
      <c r="A35" s="12" t="s">
        <v>16</v>
      </c>
      <c r="B35" s="23">
        <f>SUM(B26:B34)</f>
        <v>447736.10000000003</v>
      </c>
      <c r="C35" s="23">
        <f>SUM(C26:C34)</f>
        <v>80033.8</v>
      </c>
      <c r="D35" s="23">
        <f t="shared" si="5"/>
        <v>17.8752171200848</v>
      </c>
      <c r="E35" s="23">
        <f>SUM(E26:E34)</f>
        <v>485129.89999999997</v>
      </c>
      <c r="F35" s="23">
        <f>SUM(F26:F34)</f>
        <v>91850.8</v>
      </c>
      <c r="G35" s="23">
        <f t="shared" si="6"/>
        <v>18.933238293496238</v>
      </c>
      <c r="H35" s="23">
        <f t="shared" si="7"/>
        <v>114.76501178252188</v>
      </c>
      <c r="I35" s="13"/>
      <c r="J35" s="14"/>
    </row>
    <row r="36" spans="1:10" s="8" customFormat="1" ht="26.25">
      <c r="A36" s="12" t="s">
        <v>30</v>
      </c>
      <c r="B36" s="23">
        <f>B24-B35</f>
        <v>-12125.400000000023</v>
      </c>
      <c r="C36" s="23">
        <f>C24-C35</f>
        <v>8322</v>
      </c>
      <c r="D36" s="15"/>
      <c r="E36" s="23">
        <f>E24-E35</f>
        <v>-16542.100000000035</v>
      </c>
      <c r="F36" s="23">
        <f>F24-F35</f>
        <v>1662.199999999997</v>
      </c>
      <c r="G36" s="15"/>
      <c r="H36" s="16"/>
      <c r="I36" s="17"/>
      <c r="J36" s="10"/>
    </row>
    <row r="37" spans="1:8" s="8" customFormat="1" ht="17.25" customHeight="1">
      <c r="A37" s="27" t="s">
        <v>19</v>
      </c>
      <c r="B37" s="28"/>
      <c r="C37" s="28"/>
      <c r="D37" s="28"/>
      <c r="E37" s="28"/>
      <c r="F37" s="28"/>
      <c r="G37" s="28"/>
      <c r="H37" s="29"/>
    </row>
    <row r="38" spans="1:8" s="8" customFormat="1" ht="23.25" customHeight="1">
      <c r="A38" s="18" t="s">
        <v>27</v>
      </c>
      <c r="B38" s="22">
        <f>B39+B40+B41+B42</f>
        <v>12125.4</v>
      </c>
      <c r="C38" s="22">
        <f>C39+C40+C41+C42</f>
        <v>-8322</v>
      </c>
      <c r="D38" s="15"/>
      <c r="E38" s="24">
        <f>E39+E40+E41+E42</f>
        <v>16542.1</v>
      </c>
      <c r="F38" s="24">
        <f>F39+F40+F41+F42</f>
        <v>-1662.2</v>
      </c>
      <c r="G38" s="15"/>
      <c r="H38" s="15"/>
    </row>
    <row r="39" spans="1:8" s="8" customFormat="1" ht="26.25">
      <c r="A39" s="11" t="s">
        <v>14</v>
      </c>
      <c r="B39" s="15">
        <v>8300</v>
      </c>
      <c r="C39" s="15"/>
      <c r="D39" s="15"/>
      <c r="E39" s="15">
        <v>9600</v>
      </c>
      <c r="F39" s="15"/>
      <c r="G39" s="15"/>
      <c r="H39" s="15"/>
    </row>
    <row r="40" spans="1:8" s="8" customFormat="1" ht="26.25">
      <c r="A40" s="11" t="s">
        <v>15</v>
      </c>
      <c r="B40" s="15">
        <v>-8300</v>
      </c>
      <c r="C40" s="15"/>
      <c r="D40" s="15"/>
      <c r="E40" s="15">
        <v>-5000</v>
      </c>
      <c r="F40" s="15"/>
      <c r="G40" s="15"/>
      <c r="H40" s="15"/>
    </row>
    <row r="41" spans="1:8" s="8" customFormat="1" ht="26.25">
      <c r="A41" s="11" t="s">
        <v>2</v>
      </c>
      <c r="B41" s="15">
        <v>2655.9</v>
      </c>
      <c r="C41" s="15">
        <v>566</v>
      </c>
      <c r="D41" s="15"/>
      <c r="E41" s="15"/>
      <c r="F41" s="15"/>
      <c r="G41" s="15"/>
      <c r="H41" s="15"/>
    </row>
    <row r="42" spans="1:8" s="8" customFormat="1" ht="26.25">
      <c r="A42" s="11" t="s">
        <v>3</v>
      </c>
      <c r="B42" s="15">
        <v>9469.5</v>
      </c>
      <c r="C42" s="15">
        <v>-8888</v>
      </c>
      <c r="D42" s="15"/>
      <c r="E42" s="15">
        <v>11942.1</v>
      </c>
      <c r="F42" s="15">
        <v>-1662.2</v>
      </c>
      <c r="G42" s="15"/>
      <c r="H42" s="15"/>
    </row>
  </sheetData>
  <sheetProtection/>
  <mergeCells count="5">
    <mergeCell ref="A1:H1"/>
    <mergeCell ref="A2:H2"/>
    <mergeCell ref="A25:H25"/>
    <mergeCell ref="A6:H6"/>
    <mergeCell ref="A37:H37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Администратор</cp:lastModifiedBy>
  <cp:lastPrinted>2020-04-10T13:11:17Z</cp:lastPrinted>
  <dcterms:created xsi:type="dcterms:W3CDTF">2009-04-17T07:03:32Z</dcterms:created>
  <dcterms:modified xsi:type="dcterms:W3CDTF">2020-04-10T13:11:48Z</dcterms:modified>
  <cp:category/>
  <cp:version/>
  <cp:contentType/>
  <cp:contentStatus/>
</cp:coreProperties>
</file>