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8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<sst xmlns="http://schemas.openxmlformats.org/spreadsheetml/2006/main" count="189" uniqueCount="180">
  <si>
    <t>Наименование доходов</t>
  </si>
  <si>
    <t>НАЛОГИ НА СОВОКУПНЫЙ ДОХОД</t>
  </si>
  <si>
    <t>Единый сельскохозяйственный налог</t>
  </si>
  <si>
    <t>ВСЕГО ДОХОДОВ</t>
  </si>
  <si>
    <t>НАЛОГИ НА ПРИБЫЛЬ,ДОХОДЫ</t>
  </si>
  <si>
    <t>НАЛОГОВЫЕ И НЕНАЛОГОВЫЕ ДОХОДЫ</t>
  </si>
  <si>
    <t xml:space="preserve">ГОСУДАРСТВЕННАЯ ПОШЛИНА </t>
  </si>
  <si>
    <t>БЕЗВОЗМЕЗДНЫЕ ПОСТУПЛЕНИЯ</t>
  </si>
  <si>
    <t>Код бюджетной классификации доходов</t>
  </si>
  <si>
    <t>Прочие безвозмездные поступления в бюджет муниципального района</t>
  </si>
  <si>
    <t xml:space="preserve"> 2 02 04025 05 0000 151</t>
  </si>
  <si>
    <t>2 02 03015 05 0000 151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</si>
  <si>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</si>
  <si>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</si>
  <si>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>ШТРАФЫ,САНКЦИИ,ВОЗМЕЩЕНИЕ УЩЕРБА</t>
  </si>
  <si>
    <t>НАЛОГОВЫЕ  ДОХОДЫ</t>
  </si>
  <si>
    <t xml:space="preserve"> НЕНАЛОГОВЫЕ ДОХОДЫ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</si>
  <si>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</si>
  <si>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Безвозмездные поступления от других бюджетов бюджетной системы Российской Федерации</t>
  </si>
  <si>
    <t>Налог на доходы физических лиц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</si>
  <si>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</si>
  <si>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</si>
  <si>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</si>
  <si>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Плата за негативное воздействие на окружающую среду</t>
  </si>
  <si>
    <t>ДОХОДЫ ОТ ИСПОЛЬЗОВАНИЯ ИМУЩЕСТВА, НАХОДЯЩЕГОСЯ В ГОСУДАРСТВЕННОЙ И МУНИЦИПАЛЬНОЙ СОБСТВЕННОСТИ</t>
  </si>
  <si>
    <t>Субвенция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</si>
  <si>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муниципальных районов области на осуществление органами местного самоуправления отдельных государственных польномочий по осуществлению деятельности по опеке и попечительству в отношении совершеннолетних граждан 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</si>
  <si>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 управлению охраной труда</t>
  </si>
  <si>
    <t>ЗАДОЛЖЕННОСТЬ И ПЕРЕРАСЧЕТЫ ПО ОТМЕНЕННЫМ НАЛОГАМ, СБОРАМ И ИНЫМ ОБЯЗАТЕЛЬНЫМ ПЛАТЕЖАМ</t>
  </si>
  <si>
    <t xml:space="preserve"> Иные межбюджетные трансферты  бюджетам муниципальных районов  области на комплектование книжных фондов библиотек муниципальных образований  области за счет средств федерального бюджета</t>
  </si>
  <si>
    <t xml:space="preserve">Субвенция бюджетам муниципальных районов на составление (изменения и дополнение) списков кандидатов в присяжные заседатели федеральных судов юрисдикции в Российской Федерации 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</si>
  <si>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</si>
  <si>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</si>
  <si>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Прочие доходы от компенсации затрат бюджетов муниципальных районов</t>
  </si>
  <si>
    <t>1 03 00000 01 0000 110</t>
  </si>
  <si>
    <t>НАЛОГИ НА ТОВАРЫ (РАБОТЫ, УСЛУГИ), РЕАЛИЗУЕМЫЕ НА ТЕРРИТОРИИ РОССИЙСКОЙ ФЕДЕРАЦИИ</t>
  </si>
  <si>
    <t>Доходы от уплаты акцизов , подлежащие распределению в консолидированные бюджеты субъектов Российской Федерации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</si>
  <si>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</si>
  <si>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 xml:space="preserve">Субвенции  бюджетам муниципальных районов области на осуществление органами местного самоуправления  государственных  полномочий по созданию и организации деятельности комиссий по делам несовершеннолетних и защите их прав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</si>
  <si>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</si>
  <si>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Межбюджетные трансферты бюджетам муниципальных районов области за счет резервного фонда Правительства области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</si>
  <si>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</si>
  <si>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Верно:</t>
  </si>
  <si>
    <t xml:space="preserve">Доходы от продажи земельных участков, находящихся в  государственной и муниципальной  собственности </t>
  </si>
  <si>
    <t>Доходы от продажи земельных участков государственная собственность на которые не разграничена и которые расположены  в границах городских поселений</t>
  </si>
  <si>
    <t>000 2 02 04052 05 0000 151</t>
  </si>
  <si>
    <t>000 2 02 04999 05 0006 151</t>
  </si>
  <si>
    <t>000 2 07 05030 05 0000 180</t>
  </si>
  <si>
    <r>
      <t xml:space="preserve">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тыс. рублей</t>
    </r>
  </si>
  <si>
    <t xml:space="preserve"> 1 00 00000 00 0000 000</t>
  </si>
  <si>
    <t xml:space="preserve"> 1 01 00000 00 0000 000</t>
  </si>
  <si>
    <t xml:space="preserve"> 1 01 02000 01 0000 110</t>
  </si>
  <si>
    <t xml:space="preserve"> 1 03 00000 00 0000 000</t>
  </si>
  <si>
    <t xml:space="preserve"> 1 05 00000 00 0000 000</t>
  </si>
  <si>
    <t xml:space="preserve"> 1 08 00000 00 0000 000</t>
  </si>
  <si>
    <t xml:space="preserve"> 1 05 02000 00 0000 110</t>
  </si>
  <si>
    <t xml:space="preserve"> 1 05 03000 00 0000 110</t>
  </si>
  <si>
    <t xml:space="preserve"> 1 09 00000 00 0000 000</t>
  </si>
  <si>
    <t xml:space="preserve"> 1 11 05013 13 0000 120</t>
  </si>
  <si>
    <t xml:space="preserve"> 1 11 05035 05 0000 120</t>
  </si>
  <si>
    <t xml:space="preserve"> 1 12 00000 00 0000 000</t>
  </si>
  <si>
    <t xml:space="preserve"> 1 12 01000 01 0000 120</t>
  </si>
  <si>
    <t xml:space="preserve"> 1 13 02995 05 0000 130</t>
  </si>
  <si>
    <t xml:space="preserve"> 1 14 00000 00 0000 000</t>
  </si>
  <si>
    <t xml:space="preserve">   1 14 02053 05 0000 410</t>
  </si>
  <si>
    <t xml:space="preserve"> 1 14 06010 00 0000 430</t>
  </si>
  <si>
    <t xml:space="preserve"> 1 14 06013 13 0000 430</t>
  </si>
  <si>
    <t xml:space="preserve"> 1 16 00000 00 0000 000</t>
  </si>
  <si>
    <t xml:space="preserve"> 2 00 00000 00 0000 000</t>
  </si>
  <si>
    <t xml:space="preserve"> 2 02 00000 00 0000 000</t>
  </si>
  <si>
    <t xml:space="preserve"> 2 02 03007 05 0000 151</t>
  </si>
  <si>
    <t xml:space="preserve"> 2 02 040 25 05 0000 151</t>
  </si>
  <si>
    <t xml:space="preserve"> 2 02 04041 05 0000 151</t>
  </si>
  <si>
    <t xml:space="preserve">Прочие  межбюджетные трансферты, передаваемые бюджетам муниципальных районов </t>
  </si>
  <si>
    <t>Иные межбюджетные трансферты</t>
  </si>
  <si>
    <t>Дотация бюджетам муниципальных районов на выравнивание  бюджетной обеспеченности муниципальных районов(городских округов)области</t>
  </si>
  <si>
    <t>Субвенции бюджетам муниципальных районов области на финансовое обеспечение образовательной деятельности муниципальных  общеобразовательных учреждений</t>
  </si>
  <si>
    <t>Субвенции бюджетам муниципальных районов области на  осуществление органами местного самоуправления  государственных полномочий по предоставлению гражданам субсидий на оплату жилого помещения и коммунальных услуг</t>
  </si>
  <si>
    <t xml:space="preserve">Субвенции бюджетам муниципальных районов области на осуществление 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 на оплату труда,начисления на выплаты  по оплате труда и обеспечение деятельности штатных работников </t>
  </si>
  <si>
    <t xml:space="preserve"> Субвенция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</si>
  <si>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 xml:space="preserve">  1 11 05000 00 0000 120</t>
  </si>
  <si>
    <t>1 11 00000 00 0000 000</t>
  </si>
  <si>
    <t xml:space="preserve"> Межбюджетные трансферты, передаваемые  бюджетам муниципальных районов   на комплектование книжных фондов библиотек муниципальных образований 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</si>
  <si>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 </t>
  </si>
  <si>
    <t>Дотации бюджетам субъектов Ррссийской Федерации и муниципальных образхований</t>
  </si>
  <si>
    <t>Субвенции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</si>
  <si>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</si>
  <si>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Субвенция бюджетам муниципальным районов области на исполнение государственных полномочий по расчету и предоставлению дотаций поселениям</t>
  </si>
  <si>
    <t>Субвенции бюджетам муниципальных районов области на осуществление органами местного самоуправления  государственных полномочий  по организации  предоставления гражданам субсидий на оплату жилого помещения и коммунальных услуг</t>
  </si>
  <si>
    <t xml:space="preserve">Субвенции бюджетам муниципальных районов области на  компенсацию  родительской платы  за присмотр и уход за детьми в  образовательных организациях, реализующих основную общеобразовательную программу дошкольного образования  </t>
  </si>
  <si>
    <t>Субвенции бюджетам 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и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</si>
  <si>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Субвенции бюджетам муниципальных районов области на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</si>
  <si>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Субвенция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</si>
  <si>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Субвенции бюджетам муниципальных районов области на осуществление органами местного самоуправления  отдельных государственных полномочий  на организацию проведения мероприятий  по отлову и содержанию безнадзорных животных</t>
  </si>
  <si>
    <t>2019 год</t>
  </si>
  <si>
    <t>2020 год</t>
  </si>
  <si>
    <t>Секретарь Муниципального Собрания                                                                                                                               Н.Н.Варавкин</t>
  </si>
  <si>
    <t xml:space="preserve"> 1 14 06013 05 0000 430</t>
  </si>
  <si>
    <t xml:space="preserve">Доходы от продажи земельных участков государственная собственность на которые не разграничена и которые расположены  в границах сельских поселений и межселенных территорий  муниципальных районов </t>
  </si>
  <si>
    <t xml:space="preserve">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</si>
  <si>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указанных земельных участков </t>
  </si>
  <si>
    <t>Дотация бюджетам муниципальных районов и городских округов области  на поддержку мер по обеспечению сбалансированности бюджетов</t>
  </si>
  <si>
    <t>Субвенции бюджетам муниципальных районов области на проведение мероприятий  по отлову и  содержанию безнадзорных животных</t>
  </si>
  <si>
    <t>Распределение доходов бюджета муниципального района на 2019 год  и на плановый период 2020 - 2021 годов</t>
  </si>
  <si>
    <t>2021 год</t>
  </si>
  <si>
    <t>1 05 04000 00 0000 110</t>
  </si>
  <si>
    <t>Налог,взимаемый в связи сприменением патентной системы  налогообложения</t>
  </si>
  <si>
    <t>2 02 29999 05 0063 150</t>
  </si>
  <si>
    <t xml:space="preserve">Субсидии бюджетам муниципальных  районов    области   на капитальный ремонт,ремонт и содержание автомобильных дорог общего пользования местного значения за счет средств областного дорожного фонда </t>
  </si>
  <si>
    <t xml:space="preserve">Субсидии бюджетам муниципальных  районов    области   на обеспечение  повышения оплаты труда некоторых категорий работников  муниципальных учреждений </t>
  </si>
  <si>
    <t xml:space="preserve"> 2 02 10000 00 0000 150</t>
  </si>
  <si>
    <t xml:space="preserve"> 2 02 15001 05 0002 150</t>
  </si>
  <si>
    <t>2 02 20000 00 0000 150</t>
  </si>
  <si>
    <t xml:space="preserve"> 2 02 30024 05 0001 150</t>
  </si>
  <si>
    <t xml:space="preserve">   2 02 30024 05 0003 150</t>
  </si>
  <si>
    <t xml:space="preserve"> 2 02 30024 05 0007 150</t>
  </si>
  <si>
    <t xml:space="preserve"> 2 02 30024 05 0008 150</t>
  </si>
  <si>
    <t xml:space="preserve"> 2 02 30024 05 0016 150</t>
  </si>
  <si>
    <t xml:space="preserve"> 2 02 30024 05 0010 150</t>
  </si>
  <si>
    <t xml:space="preserve"> 2 02 30024 05 0011 150</t>
  </si>
  <si>
    <t xml:space="preserve"> 2 02 30024 05 0014 150</t>
  </si>
  <si>
    <t xml:space="preserve"> 2 02 30024 05 0012 150</t>
  </si>
  <si>
    <t xml:space="preserve"> 2 02 30024 05 0015 150</t>
  </si>
  <si>
    <t>2 02 30024 05 0027 150</t>
  </si>
  <si>
    <t xml:space="preserve"> 2 02 30024 05 0028 150</t>
  </si>
  <si>
    <t xml:space="preserve"> 2 02 30024 05 0029 150 </t>
  </si>
  <si>
    <t xml:space="preserve"> 2 02 30024 05 0037 150 </t>
  </si>
  <si>
    <t>2 02 30024 05 0039 150</t>
  </si>
  <si>
    <t>2 02 30024 05 0040 150</t>
  </si>
  <si>
    <t xml:space="preserve"> 2 02 40000 00 0000 150</t>
  </si>
  <si>
    <t xml:space="preserve"> 2 02 49999 05 0000 150</t>
  </si>
  <si>
    <t>2 02 15002 05 0000 150</t>
  </si>
  <si>
    <t>2 02  29999 05 0078 150</t>
  </si>
  <si>
    <t>Субсидии бюджетам муниципальных  районов    области   на  сохранение доступных показателей  повышения оплаты  труда отдельных  категорий  работников бюджетной  сферы.</t>
  </si>
  <si>
    <t>2 02 29999 05 0075 150</t>
  </si>
  <si>
    <t>2 02 29999 05 0077 150</t>
  </si>
  <si>
    <t xml:space="preserve"> 2 02 30024 05 0009 150</t>
  </si>
  <si>
    <t>2 02 49999 05 0020 150</t>
  </si>
  <si>
    <t xml:space="preserve"> Межбюджетные трансферты,передаваемые бюджетам  муниципальных районов   области на осуществление мероприятий в области  энергосбережения и повышения энергетической эффективности</t>
  </si>
  <si>
    <t>Субсидии бюджетам муниципальных  районов     области   на погашение просроченной кредиторской задолженности местных бюджетов,образовавшихся по состоянию на 1 января 2018 года, по уплате  начислений на выплаты по оплате труда, налогов, оказанию мер социальной поддержки населения,оплате коммунальных услуг и исполнительных листов</t>
  </si>
  <si>
    <t xml:space="preserve">                                                                                                                                                                                                                            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</si>
  <si>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</si>
  <si>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</si>
  <si>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000 2 07 05000 00 0000 180</t>
  </si>
  <si>
    <t xml:space="preserve">Прочие безвозмездные поступления </t>
  </si>
  <si>
    <t>Субсидии бюджетам муниципальных  районов  и поселений   области  на обеспечение  развития  и укрепления  материально - технической базы домов культуры  в населенных пунктах  с численностью населения до 50 тысяч человек</t>
  </si>
  <si>
    <t>Субсидии бюджетам муниципальных районов , городских округов  области на обеспечение жильем молодых семей</t>
  </si>
  <si>
    <t>2 02 49999 05 0013 151</t>
  </si>
  <si>
    <t>Межбюджетные трансферты  бюджетам муниципальных районов области в целях обеспечения надлежащего осуществления полномочий по решению вопросов местного значения</t>
  </si>
  <si>
    <t>2800,0</t>
  </si>
  <si>
    <t>Субсидии бюджетам муниципальных районов, городских округов  и поселений области  на поддержку  отрасли культуры</t>
  </si>
  <si>
    <t>Субсидии бюджетам муниципальных районов области на обнавление материально - технической базы для формирования у обучающихся  современных технологических и гуманитарных навыков</t>
  </si>
  <si>
    <t xml:space="preserve"> </t>
  </si>
  <si>
    <t>2 02 25169 05 0000 150</t>
  </si>
  <si>
    <t xml:space="preserve">                                                      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</si>
  <si>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                                                                          к решению Муниципального Собрания</t>
  </si>
  <si>
    <t xml:space="preserve">                                                                                                                                                                                                 "Приложение 1к решению Муниципального</t>
  </si>
  <si>
    <t xml:space="preserve">                Собрания  от 20.12.2018 № 46" </t>
  </si>
  <si>
    <t xml:space="preserve">                                                                                                                                                                                                  от                                                   2019 №                                                                        </t>
  </si>
  <si>
    <t xml:space="preserve"> 1 13 00000 00 0000 000</t>
  </si>
  <si>
    <t>ДОХОДЫ ОТ ОКАЗАНИЯ ПЛАТНЫХ УСЛУГ И КОМПЕНСАЦИИ ЗАТРАТ ГОСУДАРСТВА</t>
  </si>
  <si>
    <t>1895,7</t>
  </si>
  <si>
    <t xml:space="preserve">Субсидии бюджетам муниципальных районов    области  на реализацию расходных обязательств,возникающих при выполнении полномочий по решению вопросов  местного значения </t>
  </si>
  <si>
    <t>2 02 29999 05 0074 150</t>
  </si>
  <si>
    <t xml:space="preserve">Субсидии бюджетам муниципальных  районов   области на проведение капитального и текущего ремонта муниципальных образовательных организаций </t>
  </si>
  <si>
    <t>2 02 29999 05 0086 150</t>
  </si>
  <si>
    <t xml:space="preserve"> Межбюджетные трансферты,передаваемые бюджетам муниципальных районов  области   на размещение  социально значимой  информации в печатных средствах массовой  информации,учрежденных органами местного самоуправления</t>
  </si>
  <si>
    <t>2 02 49999 05 0015 150</t>
  </si>
  <si>
    <t xml:space="preserve"> Межбюджетные трансферты, передаваемые  бюджетам муниципальных районов  области  на проведение  капитального ремонта  муниципальных общеобразовательных организаций</t>
  </si>
  <si>
    <t>2 02 49999 05 0024 150</t>
  </si>
  <si>
    <t>Межбюджетные трансферты, передаваемые  бюджетам  муниципальных районов  и городских округов  области на содействие в уточнении сведений о границах  населенных пунктов  и территориальных зон  в Едином государственном реестре недвижимости</t>
  </si>
  <si>
    <t>2 02 49999 05 0026 150</t>
  </si>
  <si>
    <t xml:space="preserve"> +</t>
  </si>
  <si>
    <t>Субсидии бюджетам муниципальных районов  области на обеспечение условий для создания центров образования цифрового и гуманитарного профилей</t>
  </si>
  <si>
    <t>2 02 29999 05 0087 150</t>
  </si>
  <si>
    <t>2 02 25467 05 0000 150</t>
  </si>
  <si>
    <t>2 02 25497 05 0000 150</t>
  </si>
  <si>
    <t>2 02 25519 05 0000 150</t>
  </si>
  <si>
    <t>Субвенции бюджетам муниципальных районов и городских округов области на осуществление государственных полномочий по составлению ( изменению) списков кандидатов в присяжные заседатели федеральных судов общей юрисдикции в Российской Федерации</t>
  </si>
  <si>
    <t>2 02 35120 05 000 150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</si>
</sst>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_);\(#,##0.0\)"/>
    <numFmt numFmtId="170" formatCode="#,##0.0"/>
    <numFmt numFmtId="171" formatCode="[$-FC19]d\ mmmm\ yyyy\ &quot;г.&quot;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2"/>
      <name val="Courier"/>
      <family val="3"/>
    </font>
    <font>
      <sz val="10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69" fontId="8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 shrinkToFit="1"/>
    </xf>
    <xf numFmtId="0" fontId="2" fillId="0" borderId="10" xfId="0" applyFont="1" applyFill="1" applyBorder="1" applyAlignment="1">
      <alignment vertical="top" wrapText="1" shrinkToFit="1"/>
    </xf>
    <xf numFmtId="3" fontId="5" fillId="0" borderId="10" xfId="0" applyNumberFormat="1" applyFont="1" applyFill="1" applyBorder="1" applyAlignment="1">
      <alignment vertical="top" wrapText="1" shrinkToFit="1"/>
    </xf>
    <xf numFmtId="0" fontId="0" fillId="0" borderId="0" xfId="0" applyFill="1" applyAlignment="1">
      <alignment/>
    </xf>
    <xf numFmtId="1" fontId="10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1" fontId="5" fillId="0" borderId="0" xfId="0" applyNumberFormat="1" applyFont="1" applyFill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1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" fontId="5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wrapText="1"/>
    </xf>
    <xf numFmtId="1" fontId="5" fillId="0" borderId="10" xfId="0" applyNumberFormat="1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 wrapText="1"/>
    </xf>
    <xf numFmtId="0" fontId="5" fillId="0" borderId="10" xfId="53" applyNumberFormat="1" applyFont="1" applyFill="1" applyBorder="1" applyAlignment="1">
      <alignment vertical="top" wrapText="1"/>
      <protection/>
    </xf>
    <xf numFmtId="1" fontId="2" fillId="0" borderId="10" xfId="0" applyNumberFormat="1" applyFont="1" applyFill="1" applyBorder="1" applyAlignment="1">
      <alignment vertical="center" wrapText="1" shrinkToFit="1"/>
    </xf>
    <xf numFmtId="0" fontId="6" fillId="0" borderId="10" xfId="0" applyFont="1" applyFill="1" applyBorder="1" applyAlignment="1">
      <alignment vertical="top" wrapText="1" shrinkToFit="1"/>
    </xf>
    <xf numFmtId="1" fontId="2" fillId="0" borderId="10" xfId="0" applyNumberFormat="1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justify" vertical="top" wrapText="1"/>
    </xf>
    <xf numFmtId="1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1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1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1" fontId="5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1" fontId="2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164" fontId="1" fillId="33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 wrapText="1" shrinkToFit="1"/>
    </xf>
    <xf numFmtId="164" fontId="5" fillId="0" borderId="10" xfId="0" applyNumberFormat="1" applyFont="1" applyFill="1" applyBorder="1" applyAlignment="1">
      <alignment horizontal="right" wrapText="1" shrinkToFit="1"/>
    </xf>
    <xf numFmtId="164" fontId="5" fillId="0" borderId="10" xfId="0" applyNumberFormat="1" applyFont="1" applyFill="1" applyBorder="1" applyAlignment="1" applyProtection="1">
      <alignment horizontal="right" shrinkToFit="1"/>
      <protection locked="0"/>
    </xf>
    <xf numFmtId="164" fontId="7" fillId="0" borderId="10" xfId="53" applyNumberFormat="1" applyFont="1" applyFill="1" applyBorder="1" applyAlignment="1">
      <alignment horizontal="right" wrapText="1"/>
      <protection/>
    </xf>
    <xf numFmtId="0" fontId="5" fillId="0" borderId="10" xfId="0" applyFont="1" applyBorder="1" applyAlignment="1">
      <alignment vertical="top" wrapText="1"/>
    </xf>
    <xf numFmtId="0" fontId="12" fillId="0" borderId="11" xfId="0" applyFont="1" applyBorder="1" applyAlignment="1">
      <alignment wrapText="1"/>
    </xf>
    <xf numFmtId="164" fontId="5" fillId="0" borderId="10" xfId="0" applyNumberFormat="1" applyFont="1" applyBorder="1" applyAlignment="1">
      <alignment horizontal="right"/>
    </xf>
    <xf numFmtId="0" fontId="5" fillId="0" borderId="11" xfId="0" applyFont="1" applyFill="1" applyBorder="1" applyAlignment="1">
      <alignment vertical="top" wrapText="1"/>
    </xf>
    <xf numFmtId="1" fontId="5" fillId="0" borderId="10" xfId="0" applyNumberFormat="1" applyFont="1" applyBorder="1" applyAlignment="1">
      <alignment horizontal="left"/>
    </xf>
    <xf numFmtId="164" fontId="5" fillId="0" borderId="12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1" fontId="5" fillId="0" borderId="13" xfId="0" applyNumberFormat="1" applyFont="1" applyFill="1" applyBorder="1" applyAlignment="1">
      <alignment vertical="center"/>
    </xf>
    <xf numFmtId="0" fontId="12" fillId="0" borderId="13" xfId="0" applyFont="1" applyBorder="1" applyAlignment="1">
      <alignment/>
    </xf>
    <xf numFmtId="0" fontId="0" fillId="0" borderId="10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1" fontId="5" fillId="0" borderId="10" xfId="0" applyNumberFormat="1" applyFont="1" applyFill="1" applyBorder="1" applyAlignment="1">
      <alignment wrapText="1" shrinkToFit="1"/>
    </xf>
    <xf numFmtId="170" fontId="5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right"/>
    </xf>
    <xf numFmtId="1" fontId="2" fillId="33" borderId="10" xfId="0" applyNumberFormat="1" applyFont="1" applyFill="1" applyBorder="1" applyAlignment="1">
      <alignment wrapText="1" shrinkToFit="1"/>
    </xf>
    <xf numFmtId="0" fontId="2" fillId="33" borderId="10" xfId="0" applyFont="1" applyFill="1" applyBorder="1" applyAlignment="1">
      <alignment vertical="top" wrapText="1" shrinkToFit="1"/>
    </xf>
    <xf numFmtId="1" fontId="5" fillId="34" borderId="10" xfId="0" applyNumberFormat="1" applyFont="1" applyFill="1" applyBorder="1" applyAlignment="1">
      <alignment wrapText="1" shrinkToFit="1"/>
    </xf>
    <xf numFmtId="0" fontId="5" fillId="34" borderId="10" xfId="0" applyFont="1" applyFill="1" applyBorder="1" applyAlignment="1">
      <alignment vertical="top" wrapText="1" shrinkToFit="1"/>
    </xf>
    <xf numFmtId="0" fontId="12" fillId="0" borderId="0" xfId="0" applyFont="1" applyAlignment="1">
      <alignment/>
    </xf>
    <xf numFmtId="0" fontId="12" fillId="0" borderId="14" xfId="0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 horizontal="right"/>
    </xf>
    <xf numFmtId="164" fontId="2" fillId="10" borderId="10" xfId="0" applyNumberFormat="1" applyFont="1" applyFill="1" applyBorder="1" applyAlignment="1">
      <alignment horizontal="right" wrapText="1" shrinkToFit="1"/>
    </xf>
    <xf numFmtId="0" fontId="5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" fontId="1" fillId="0" borderId="0" xfId="0" applyNumberFormat="1" applyFont="1" applyFill="1" applyAlignment="1">
      <alignment horizontal="left" vertical="center"/>
    </xf>
    <xf numFmtId="1" fontId="10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1" fontId="2" fillId="0" borderId="15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98-99КП+Бю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view="pageBreakPreview" zoomScaleSheetLayoutView="100" zoomScalePageLayoutView="0" workbookViewId="0" topLeftCell="A78">
      <selection activeCell="L42" sqref="L42"/>
    </sheetView>
  </sheetViews>
  <sheetFormatPr defaultColWidth="9.00390625" defaultRowHeight="12.75"/>
  <cols>
    <col min="1" max="1" width="25.875" style="43" customWidth="1"/>
    <col min="2" max="2" width="57.125" style="5" customWidth="1"/>
    <col min="3" max="3" width="13.875" style="5" customWidth="1"/>
    <col min="4" max="4" width="9.125" style="5" hidden="1" customWidth="1"/>
    <col min="5" max="5" width="11.875" style="5" customWidth="1"/>
    <col min="6" max="6" width="14.125" style="5" customWidth="1"/>
    <col min="7" max="8" width="0" style="5" hidden="1" customWidth="1"/>
    <col min="9" max="16384" width="9.125" style="5" customWidth="1"/>
  </cols>
  <sheetData>
    <row r="1" spans="1:6" s="45" customFormat="1" ht="12.75">
      <c r="A1" s="98" t="s">
        <v>154</v>
      </c>
      <c r="B1" s="98"/>
      <c r="C1" s="98"/>
      <c r="D1" s="98"/>
      <c r="E1" s="98"/>
      <c r="F1" s="98"/>
    </row>
    <row r="2" spans="1:6" s="45" customFormat="1" ht="12.75">
      <c r="A2" s="98" t="s">
        <v>155</v>
      </c>
      <c r="B2" s="98"/>
      <c r="C2" s="98"/>
      <c r="D2" s="98"/>
      <c r="E2" s="98"/>
      <c r="F2" s="98"/>
    </row>
    <row r="3" spans="1:6" s="45" customFormat="1" ht="12.75">
      <c r="A3" s="98" t="s">
        <v>158</v>
      </c>
      <c r="B3" s="98"/>
      <c r="C3" s="98"/>
      <c r="D3" s="98"/>
      <c r="E3" s="98"/>
      <c r="F3" s="98"/>
    </row>
    <row r="4" spans="1:6" s="45" customFormat="1" ht="12.75">
      <c r="A4" s="98" t="s">
        <v>156</v>
      </c>
      <c r="B4" s="98"/>
      <c r="C4" s="98"/>
      <c r="D4" s="98"/>
      <c r="E4" s="98"/>
      <c r="F4" s="98"/>
    </row>
    <row r="5" spans="1:6" s="45" customFormat="1" ht="12.75">
      <c r="A5" s="77"/>
      <c r="B5" s="77"/>
      <c r="C5" s="98" t="s">
        <v>157</v>
      </c>
      <c r="D5" s="98"/>
      <c r="E5" s="98"/>
      <c r="F5" s="98"/>
    </row>
    <row r="6" spans="1:6" s="45" customFormat="1" ht="12.75">
      <c r="A6" s="98" t="s">
        <v>140</v>
      </c>
      <c r="B6" s="98"/>
      <c r="C6" s="98"/>
      <c r="D6" s="98"/>
      <c r="E6" s="98"/>
      <c r="F6" s="98"/>
    </row>
    <row r="7" spans="1:6" ht="12.75">
      <c r="A7" s="8"/>
      <c r="B7" s="8"/>
      <c r="C7" s="8"/>
      <c r="D7" s="8"/>
      <c r="E7" s="8"/>
      <c r="F7" s="8"/>
    </row>
    <row r="8" spans="1:6" s="6" customFormat="1" ht="36.75" customHeight="1">
      <c r="A8" s="97" t="s">
        <v>103</v>
      </c>
      <c r="B8" s="97"/>
      <c r="C8" s="97"/>
      <c r="D8" s="97"/>
      <c r="E8" s="97"/>
      <c r="F8" s="97"/>
    </row>
    <row r="9" spans="1:3" ht="15.75" customHeight="1">
      <c r="A9" s="9"/>
      <c r="B9" s="10"/>
      <c r="C9" s="10"/>
    </row>
    <row r="10" spans="1:6" ht="18" customHeight="1">
      <c r="A10" s="99" t="s">
        <v>48</v>
      </c>
      <c r="B10" s="99"/>
      <c r="C10" s="99"/>
      <c r="D10" s="99"/>
      <c r="E10" s="99"/>
      <c r="F10" s="99"/>
    </row>
    <row r="11" spans="1:6" ht="33" customHeight="1">
      <c r="A11" s="11" t="s">
        <v>8</v>
      </c>
      <c r="B11" s="12" t="s">
        <v>0</v>
      </c>
      <c r="C11" s="12" t="s">
        <v>94</v>
      </c>
      <c r="D11" s="13"/>
      <c r="E11" s="12" t="s">
        <v>95</v>
      </c>
      <c r="F11" s="12" t="s">
        <v>104</v>
      </c>
    </row>
    <row r="12" spans="1:6" s="44" customFormat="1" ht="15" customHeight="1">
      <c r="A12" s="93">
        <v>1</v>
      </c>
      <c r="B12" s="94">
        <v>2</v>
      </c>
      <c r="C12" s="94">
        <v>3</v>
      </c>
      <c r="D12" s="95"/>
      <c r="E12" s="95">
        <v>4</v>
      </c>
      <c r="F12" s="95">
        <v>5</v>
      </c>
    </row>
    <row r="13" spans="1:6" ht="12.75">
      <c r="A13" s="46" t="s">
        <v>49</v>
      </c>
      <c r="B13" s="47" t="s">
        <v>5</v>
      </c>
      <c r="C13" s="53">
        <f>C14+C25</f>
        <v>103727.4</v>
      </c>
      <c r="D13" s="53">
        <f>D14+D25</f>
        <v>0</v>
      </c>
      <c r="E13" s="53">
        <f>E14+E25</f>
        <v>76687.20000000001</v>
      </c>
      <c r="F13" s="53">
        <f>F14+F25</f>
        <v>81967.7</v>
      </c>
    </row>
    <row r="14" spans="1:6" ht="12.75">
      <c r="A14" s="46"/>
      <c r="B14" s="47" t="s">
        <v>15</v>
      </c>
      <c r="C14" s="53">
        <f>C15+C17+C19+C23+C24</f>
        <v>74602</v>
      </c>
      <c r="D14" s="53">
        <f>D15+D17+D19+D23+D24</f>
        <v>0</v>
      </c>
      <c r="E14" s="53">
        <f>E15+E17+E19+E23+E24</f>
        <v>70759.1</v>
      </c>
      <c r="F14" s="53">
        <f>F15+F17+F19+F23+F24</f>
        <v>74229.8</v>
      </c>
    </row>
    <row r="15" spans="1:6" s="7" customFormat="1" ht="12.75">
      <c r="A15" s="48" t="s">
        <v>50</v>
      </c>
      <c r="B15" s="47" t="s">
        <v>4</v>
      </c>
      <c r="C15" s="53">
        <f>C16</f>
        <v>52222</v>
      </c>
      <c r="D15" s="53">
        <f>D16</f>
        <v>0</v>
      </c>
      <c r="E15" s="53">
        <f>E16</f>
        <v>52222</v>
      </c>
      <c r="F15" s="53">
        <f>F16</f>
        <v>52222</v>
      </c>
    </row>
    <row r="16" spans="1:6" ht="12.75">
      <c r="A16" s="14" t="s">
        <v>51</v>
      </c>
      <c r="B16" s="17" t="s">
        <v>19</v>
      </c>
      <c r="C16" s="54">
        <v>52222</v>
      </c>
      <c r="D16" s="55"/>
      <c r="E16" s="54">
        <v>52222</v>
      </c>
      <c r="F16" s="54">
        <v>52222</v>
      </c>
    </row>
    <row r="17" spans="1:6" ht="28.5" customHeight="1">
      <c r="A17" s="49" t="s">
        <v>52</v>
      </c>
      <c r="B17" s="50" t="s">
        <v>35</v>
      </c>
      <c r="C17" s="53">
        <f>C18</f>
        <v>7454.3</v>
      </c>
      <c r="D17" s="53">
        <f>D18</f>
        <v>0</v>
      </c>
      <c r="E17" s="53">
        <f>E18</f>
        <v>6771.6</v>
      </c>
      <c r="F17" s="53">
        <f>F18</f>
        <v>10238.9</v>
      </c>
    </row>
    <row r="18" spans="1:6" ht="24" customHeight="1">
      <c r="A18" s="18" t="s">
        <v>34</v>
      </c>
      <c r="B18" s="1" t="s">
        <v>36</v>
      </c>
      <c r="C18" s="54">
        <v>7454.3</v>
      </c>
      <c r="D18" s="55"/>
      <c r="E18" s="56">
        <v>6771.6</v>
      </c>
      <c r="F18" s="56">
        <v>10238.9</v>
      </c>
    </row>
    <row r="19" spans="1:6" s="7" customFormat="1" ht="12.75">
      <c r="A19" s="48" t="s">
        <v>53</v>
      </c>
      <c r="B19" s="47" t="s">
        <v>1</v>
      </c>
      <c r="C19" s="53">
        <f>C20+C21+C22</f>
        <v>12490.2</v>
      </c>
      <c r="D19" s="53">
        <f>D20+D21+D22</f>
        <v>0</v>
      </c>
      <c r="E19" s="53">
        <f>E20+E21+E22</f>
        <v>9310.2</v>
      </c>
      <c r="F19" s="53">
        <f>F20+F21+F22</f>
        <v>9310.2</v>
      </c>
    </row>
    <row r="20" spans="1:6" ht="18" customHeight="1">
      <c r="A20" s="14" t="s">
        <v>55</v>
      </c>
      <c r="B20" s="1" t="s">
        <v>12</v>
      </c>
      <c r="C20" s="54">
        <v>5631</v>
      </c>
      <c r="D20" s="55"/>
      <c r="E20" s="56">
        <v>5631</v>
      </c>
      <c r="F20" s="56">
        <v>5631</v>
      </c>
    </row>
    <row r="21" spans="1:7" ht="12.75">
      <c r="A21" s="14" t="s">
        <v>56</v>
      </c>
      <c r="B21" s="17" t="s">
        <v>2</v>
      </c>
      <c r="C21" s="54">
        <v>6850.2</v>
      </c>
      <c r="D21" s="55"/>
      <c r="E21" s="56">
        <v>3670.2</v>
      </c>
      <c r="F21" s="56">
        <v>3670.2</v>
      </c>
      <c r="G21" s="5">
        <v>3180</v>
      </c>
    </row>
    <row r="22" spans="1:6" ht="24.75" customHeight="1">
      <c r="A22" s="14" t="s">
        <v>105</v>
      </c>
      <c r="B22" s="1" t="s">
        <v>106</v>
      </c>
      <c r="C22" s="54">
        <v>9</v>
      </c>
      <c r="D22" s="55"/>
      <c r="E22" s="54">
        <v>9</v>
      </c>
      <c r="F22" s="54">
        <v>9</v>
      </c>
    </row>
    <row r="23" spans="1:6" s="7" customFormat="1" ht="12.75">
      <c r="A23" s="48" t="s">
        <v>54</v>
      </c>
      <c r="B23" s="47" t="s">
        <v>6</v>
      </c>
      <c r="C23" s="53">
        <v>2435.5</v>
      </c>
      <c r="D23" s="57"/>
      <c r="E23" s="53">
        <v>2455.3</v>
      </c>
      <c r="F23" s="53">
        <v>2458.7</v>
      </c>
    </row>
    <row r="24" spans="1:6" s="7" customFormat="1" ht="25.5" customHeight="1">
      <c r="A24" s="16" t="s">
        <v>57</v>
      </c>
      <c r="B24" s="20" t="s">
        <v>28</v>
      </c>
      <c r="C24" s="58"/>
      <c r="D24" s="59"/>
      <c r="E24" s="60"/>
      <c r="F24" s="60"/>
    </row>
    <row r="25" spans="1:6" s="7" customFormat="1" ht="12.75">
      <c r="A25" s="48"/>
      <c r="B25" s="47" t="s">
        <v>16</v>
      </c>
      <c r="C25" s="53">
        <f>C26+C31+C35+C40+C33</f>
        <v>29125.4</v>
      </c>
      <c r="D25" s="53">
        <f>D26+D31+D35+D40</f>
        <v>0</v>
      </c>
      <c r="E25" s="53">
        <f>E26+E31+E35+E40</f>
        <v>5928.1</v>
      </c>
      <c r="F25" s="53">
        <f>F26+F31+F35+F40</f>
        <v>7737.9</v>
      </c>
    </row>
    <row r="26" spans="1:6" s="7" customFormat="1" ht="38.25">
      <c r="A26" s="48" t="s">
        <v>81</v>
      </c>
      <c r="B26" s="51" t="s">
        <v>24</v>
      </c>
      <c r="C26" s="53">
        <f>C27</f>
        <v>9270.5</v>
      </c>
      <c r="D26" s="53">
        <f>D27</f>
        <v>0</v>
      </c>
      <c r="E26" s="53">
        <f>E27</f>
        <v>2478.3</v>
      </c>
      <c r="F26" s="53">
        <f>F27</f>
        <v>3200</v>
      </c>
    </row>
    <row r="27" spans="1:6" ht="62.25" customHeight="1">
      <c r="A27" s="14" t="s">
        <v>80</v>
      </c>
      <c r="B27" s="1" t="s">
        <v>83</v>
      </c>
      <c r="C27" s="54">
        <f>C28+C29+C30</f>
        <v>9270.5</v>
      </c>
      <c r="D27" s="54">
        <f>D28+D29+D30</f>
        <v>0</v>
      </c>
      <c r="E27" s="54">
        <f>E28+E29+E30</f>
        <v>2478.3</v>
      </c>
      <c r="F27" s="54">
        <f>F28+F29+F30</f>
        <v>3200</v>
      </c>
    </row>
    <row r="28" spans="1:6" ht="76.5" customHeight="1">
      <c r="A28" s="14" t="s">
        <v>99</v>
      </c>
      <c r="B28" s="22" t="s">
        <v>100</v>
      </c>
      <c r="C28" s="54">
        <v>4460.9</v>
      </c>
      <c r="D28" s="54"/>
      <c r="E28" s="54">
        <v>1000</v>
      </c>
      <c r="F28" s="54">
        <v>1000</v>
      </c>
    </row>
    <row r="29" spans="1:6" ht="65.25" customHeight="1">
      <c r="A29" s="14" t="s">
        <v>58</v>
      </c>
      <c r="B29" s="22" t="s">
        <v>39</v>
      </c>
      <c r="C29" s="54">
        <v>3281.1</v>
      </c>
      <c r="D29" s="54"/>
      <c r="E29" s="54">
        <v>778.3</v>
      </c>
      <c r="F29" s="54">
        <v>1000</v>
      </c>
    </row>
    <row r="30" spans="1:6" ht="53.25" customHeight="1">
      <c r="A30" s="14" t="s">
        <v>59</v>
      </c>
      <c r="B30" s="23" t="s">
        <v>20</v>
      </c>
      <c r="C30" s="54">
        <v>1528.5</v>
      </c>
      <c r="D30" s="54"/>
      <c r="E30" s="54">
        <v>700</v>
      </c>
      <c r="F30" s="54">
        <v>1200</v>
      </c>
    </row>
    <row r="31" spans="1:6" ht="19.5" customHeight="1">
      <c r="A31" s="52" t="s">
        <v>60</v>
      </c>
      <c r="B31" s="51" t="s">
        <v>13</v>
      </c>
      <c r="C31" s="53">
        <f>C32</f>
        <v>275</v>
      </c>
      <c r="D31" s="53">
        <f>D32</f>
        <v>0</v>
      </c>
      <c r="E31" s="53">
        <f>E32</f>
        <v>330</v>
      </c>
      <c r="F31" s="53">
        <f>F32</f>
        <v>330</v>
      </c>
    </row>
    <row r="32" spans="1:6" ht="19.5" customHeight="1">
      <c r="A32" s="24" t="s">
        <v>61</v>
      </c>
      <c r="B32" s="25" t="s">
        <v>23</v>
      </c>
      <c r="C32" s="54">
        <v>275</v>
      </c>
      <c r="D32" s="61"/>
      <c r="E32" s="54">
        <v>330</v>
      </c>
      <c r="F32" s="54">
        <v>330</v>
      </c>
    </row>
    <row r="33" spans="1:6" ht="27.75" customHeight="1">
      <c r="A33" s="52" t="s">
        <v>159</v>
      </c>
      <c r="B33" s="51" t="s">
        <v>160</v>
      </c>
      <c r="C33" s="53">
        <f>C34</f>
        <v>173</v>
      </c>
      <c r="D33" s="53">
        <f>D34</f>
        <v>0</v>
      </c>
      <c r="E33" s="53">
        <f>E34</f>
        <v>0</v>
      </c>
      <c r="F33" s="53">
        <f>F34</f>
        <v>0</v>
      </c>
    </row>
    <row r="34" spans="1:6" ht="26.25" customHeight="1">
      <c r="A34" s="18" t="s">
        <v>62</v>
      </c>
      <c r="B34" s="26" t="s">
        <v>33</v>
      </c>
      <c r="C34" s="54">
        <v>173</v>
      </c>
      <c r="D34" s="61"/>
      <c r="E34" s="62"/>
      <c r="F34" s="62"/>
    </row>
    <row r="35" spans="1:6" s="7" customFormat="1" ht="25.5">
      <c r="A35" s="52" t="s">
        <v>63</v>
      </c>
      <c r="B35" s="51" t="s">
        <v>22</v>
      </c>
      <c r="C35" s="53">
        <f>C36+C37</f>
        <v>16558.4</v>
      </c>
      <c r="D35" s="53">
        <f>D36+D37</f>
        <v>0</v>
      </c>
      <c r="E35" s="53">
        <f>E36+E37</f>
        <v>728.8</v>
      </c>
      <c r="F35" s="53">
        <f>F36+F37</f>
        <v>1816.9</v>
      </c>
    </row>
    <row r="36" spans="1:6" s="7" customFormat="1" ht="78" customHeight="1">
      <c r="A36" s="14" t="s">
        <v>64</v>
      </c>
      <c r="B36" s="1" t="s">
        <v>21</v>
      </c>
      <c r="C36" s="54">
        <v>11715.3</v>
      </c>
      <c r="D36" s="59"/>
      <c r="E36" s="54">
        <v>273.3</v>
      </c>
      <c r="F36" s="54">
        <v>1361.4</v>
      </c>
    </row>
    <row r="37" spans="1:6" s="7" customFormat="1" ht="28.5" customHeight="1">
      <c r="A37" s="14" t="s">
        <v>65</v>
      </c>
      <c r="B37" s="1" t="s">
        <v>43</v>
      </c>
      <c r="C37" s="58">
        <f>C38+C39</f>
        <v>4843.1</v>
      </c>
      <c r="D37" s="58">
        <f>D38+D39</f>
        <v>0</v>
      </c>
      <c r="E37" s="58">
        <f>E38+E39</f>
        <v>455.5</v>
      </c>
      <c r="F37" s="58">
        <f>F38+F39</f>
        <v>455.5</v>
      </c>
    </row>
    <row r="38" spans="1:6" s="7" customFormat="1" ht="49.5" customHeight="1">
      <c r="A38" s="14" t="s">
        <v>97</v>
      </c>
      <c r="B38" s="1" t="s">
        <v>98</v>
      </c>
      <c r="C38" s="54">
        <v>2537.3</v>
      </c>
      <c r="D38" s="59"/>
      <c r="E38" s="54">
        <v>37.3</v>
      </c>
      <c r="F38" s="54">
        <v>37.3</v>
      </c>
    </row>
    <row r="39" spans="1:6" s="7" customFormat="1" ht="36" customHeight="1">
      <c r="A39" s="14" t="s">
        <v>66</v>
      </c>
      <c r="B39" s="1" t="s">
        <v>44</v>
      </c>
      <c r="C39" s="54">
        <v>2305.8</v>
      </c>
      <c r="D39" s="59"/>
      <c r="E39" s="54">
        <v>418.2</v>
      </c>
      <c r="F39" s="54">
        <v>418.2</v>
      </c>
    </row>
    <row r="40" spans="1:6" s="7" customFormat="1" ht="12.75">
      <c r="A40" s="48" t="s">
        <v>67</v>
      </c>
      <c r="B40" s="47" t="s">
        <v>14</v>
      </c>
      <c r="C40" s="53">
        <v>2848.5</v>
      </c>
      <c r="D40" s="57"/>
      <c r="E40" s="53">
        <v>2391</v>
      </c>
      <c r="F40" s="53">
        <v>2391</v>
      </c>
    </row>
    <row r="41" spans="1:7" ht="12.75">
      <c r="A41" s="16" t="s">
        <v>68</v>
      </c>
      <c r="B41" s="15" t="s">
        <v>7</v>
      </c>
      <c r="C41" s="58">
        <v>300436.4</v>
      </c>
      <c r="D41" s="58">
        <f>D42</f>
        <v>0</v>
      </c>
      <c r="E41" s="58">
        <f>E42</f>
        <v>240012.40000000005</v>
      </c>
      <c r="F41" s="58">
        <f>F42</f>
        <v>252042.1</v>
      </c>
      <c r="G41" s="5">
        <v>12755.1</v>
      </c>
    </row>
    <row r="42" spans="1:7" ht="24" customHeight="1">
      <c r="A42" s="16" t="s">
        <v>69</v>
      </c>
      <c r="B42" s="20" t="s">
        <v>18</v>
      </c>
      <c r="C42" s="58">
        <v>298756.4</v>
      </c>
      <c r="D42" s="58">
        <f>D43+D46+D58+D79</f>
        <v>0</v>
      </c>
      <c r="E42" s="58">
        <f>E43+E46+E58+E79</f>
        <v>240012.40000000005</v>
      </c>
      <c r="F42" s="58">
        <f>F43+F46+F58+F79</f>
        <v>252042.1</v>
      </c>
      <c r="G42" s="5">
        <v>11075.1</v>
      </c>
    </row>
    <row r="43" spans="1:6" ht="24" customHeight="1">
      <c r="A43" s="16" t="s">
        <v>110</v>
      </c>
      <c r="B43" s="20" t="s">
        <v>84</v>
      </c>
      <c r="C43" s="58">
        <f>C44+C45</f>
        <v>52361</v>
      </c>
      <c r="D43" s="58">
        <f>D44+D45</f>
        <v>0</v>
      </c>
      <c r="E43" s="58">
        <f>E44+E45</f>
        <v>35842.1</v>
      </c>
      <c r="F43" s="58">
        <f>F44+F45</f>
        <v>37079.1</v>
      </c>
    </row>
    <row r="44" spans="1:6" ht="38.25" customHeight="1">
      <c r="A44" s="14" t="s">
        <v>111</v>
      </c>
      <c r="B44" s="25" t="s">
        <v>75</v>
      </c>
      <c r="C44" s="54">
        <v>52361</v>
      </c>
      <c r="D44" s="62"/>
      <c r="E44" s="54">
        <v>35842.1</v>
      </c>
      <c r="F44" s="56">
        <v>37079.1</v>
      </c>
    </row>
    <row r="45" spans="1:6" ht="39.75" customHeight="1" hidden="1">
      <c r="A45" s="71" t="s">
        <v>131</v>
      </c>
      <c r="B45" s="67" t="s">
        <v>101</v>
      </c>
      <c r="C45" s="54"/>
      <c r="D45" s="62"/>
      <c r="E45" s="56"/>
      <c r="F45" s="56"/>
    </row>
    <row r="46" spans="1:7" ht="26.25" customHeight="1">
      <c r="A46" s="16" t="s">
        <v>112</v>
      </c>
      <c r="B46" s="21" t="s">
        <v>86</v>
      </c>
      <c r="C46" s="63">
        <v>37877.2</v>
      </c>
      <c r="D46" s="63">
        <f>D50+D51+D52+D57</f>
        <v>0</v>
      </c>
      <c r="E46" s="63">
        <f>E50+E51+E52+E57</f>
        <v>6672</v>
      </c>
      <c r="F46" s="63">
        <f>F50+F51+F52+F57</f>
        <v>6984</v>
      </c>
      <c r="G46" s="5">
        <v>7925.1</v>
      </c>
    </row>
    <row r="47" spans="1:7" ht="51.75" customHeight="1">
      <c r="A47" s="85" t="s">
        <v>175</v>
      </c>
      <c r="B47" s="68" t="s">
        <v>145</v>
      </c>
      <c r="C47" s="54">
        <v>3100</v>
      </c>
      <c r="D47" s="62"/>
      <c r="E47" s="56"/>
      <c r="F47" s="56"/>
      <c r="G47" s="5">
        <v>3100</v>
      </c>
    </row>
    <row r="48" spans="1:7" ht="39.75" customHeight="1">
      <c r="A48" s="88" t="s">
        <v>176</v>
      </c>
      <c r="B48" s="89" t="s">
        <v>146</v>
      </c>
      <c r="C48" s="54">
        <v>1482</v>
      </c>
      <c r="D48" s="62"/>
      <c r="E48" s="56"/>
      <c r="F48" s="56"/>
      <c r="G48" s="5">
        <v>1482</v>
      </c>
    </row>
    <row r="49" spans="1:7" ht="39.75" customHeight="1">
      <c r="A49" s="29" t="s">
        <v>177</v>
      </c>
      <c r="B49" s="2" t="s">
        <v>150</v>
      </c>
      <c r="C49" s="64">
        <v>158.9</v>
      </c>
      <c r="D49" s="62"/>
      <c r="E49" s="54"/>
      <c r="F49" s="54"/>
      <c r="G49" s="5">
        <v>158.9</v>
      </c>
    </row>
    <row r="50" spans="1:6" ht="61.5" customHeight="1">
      <c r="A50" s="74" t="s">
        <v>107</v>
      </c>
      <c r="B50" s="70" t="s">
        <v>108</v>
      </c>
      <c r="C50" s="64">
        <v>4257.3</v>
      </c>
      <c r="D50" s="62"/>
      <c r="E50" s="56"/>
      <c r="F50" s="56"/>
    </row>
    <row r="51" spans="1:6" ht="33.75" customHeight="1">
      <c r="A51" s="75" t="s">
        <v>134</v>
      </c>
      <c r="B51" s="68" t="s">
        <v>109</v>
      </c>
      <c r="C51" s="69">
        <v>5418.5</v>
      </c>
      <c r="D51" s="62"/>
      <c r="E51" s="56"/>
      <c r="F51" s="56"/>
    </row>
    <row r="52" spans="1:6" ht="36" customHeight="1">
      <c r="A52" s="86" t="s">
        <v>132</v>
      </c>
      <c r="B52" s="87" t="s">
        <v>133</v>
      </c>
      <c r="C52" s="72">
        <v>6139</v>
      </c>
      <c r="D52" s="62"/>
      <c r="E52" s="54">
        <v>6672</v>
      </c>
      <c r="F52" s="54">
        <v>6984</v>
      </c>
    </row>
    <row r="53" spans="1:8" ht="36" customHeight="1">
      <c r="A53" s="86" t="s">
        <v>165</v>
      </c>
      <c r="B53" s="87" t="s">
        <v>164</v>
      </c>
      <c r="C53" s="72">
        <v>3515</v>
      </c>
      <c r="D53" s="62"/>
      <c r="E53" s="54"/>
      <c r="F53" s="54"/>
      <c r="H53" s="5" t="s">
        <v>172</v>
      </c>
    </row>
    <row r="54" spans="1:8" ht="36" customHeight="1">
      <c r="A54" s="86" t="s">
        <v>174</v>
      </c>
      <c r="B54" s="87" t="s">
        <v>173</v>
      </c>
      <c r="C54" s="72">
        <v>3890</v>
      </c>
      <c r="D54" s="62"/>
      <c r="E54" s="54"/>
      <c r="F54" s="54"/>
      <c r="H54" s="5" t="s">
        <v>172</v>
      </c>
    </row>
    <row r="55" spans="1:8" ht="36" customHeight="1">
      <c r="A55" s="86" t="s">
        <v>163</v>
      </c>
      <c r="B55" s="87" t="s">
        <v>162</v>
      </c>
      <c r="C55" s="72">
        <v>6732.3</v>
      </c>
      <c r="D55" s="62"/>
      <c r="E55" s="54"/>
      <c r="F55" s="54"/>
      <c r="H55" s="5" t="s">
        <v>172</v>
      </c>
    </row>
    <row r="56" spans="1:7" ht="48" customHeight="1">
      <c r="A56" s="29" t="s">
        <v>153</v>
      </c>
      <c r="B56" s="2" t="s">
        <v>151</v>
      </c>
      <c r="C56" s="64">
        <v>3184.2</v>
      </c>
      <c r="D56" s="62"/>
      <c r="E56" s="54"/>
      <c r="F56" s="54"/>
      <c r="G56" s="5">
        <v>3184.2</v>
      </c>
    </row>
    <row r="57" spans="1:6" ht="81" customHeight="1" hidden="1">
      <c r="A57" s="73" t="s">
        <v>135</v>
      </c>
      <c r="B57" s="1" t="s">
        <v>139</v>
      </c>
      <c r="C57" s="73">
        <v>10683.7</v>
      </c>
      <c r="D57" s="62"/>
      <c r="E57" s="56"/>
      <c r="F57" s="56"/>
    </row>
    <row r="58" spans="1:6" ht="24.75" customHeight="1">
      <c r="A58" s="16" t="s">
        <v>152</v>
      </c>
      <c r="B58" s="20" t="s">
        <v>85</v>
      </c>
      <c r="C58" s="58">
        <f>C61+C62+C63+C64+C65+C66+C67+C68+C69+C70+C71+C72+C73+C74+C75+C76+C77+C78</f>
        <v>176910.7</v>
      </c>
      <c r="D58" s="58">
        <f>D61+D62+D63+D64+D65+D66+D67+D68+D69+D70+D71+D72+D73+D74+D75+D76+D77</f>
        <v>0</v>
      </c>
      <c r="E58" s="58">
        <f>E61+E62+E63+E64+E65+E66+E67+E68+E69+E70+E71+E72+E73+E74+E75+E76+E77</f>
        <v>184498.30000000005</v>
      </c>
      <c r="F58" s="58">
        <f>F61+F62+F63+F64+F65+F66+F67+F68+F69+F70+F71+F72+F73+F74+F75+F76+F77</f>
        <v>194979</v>
      </c>
    </row>
    <row r="59" spans="1:6" ht="50.25" customHeight="1" hidden="1">
      <c r="A59" s="27" t="s">
        <v>70</v>
      </c>
      <c r="B59" s="28" t="s">
        <v>30</v>
      </c>
      <c r="C59" s="54"/>
      <c r="D59" s="62"/>
      <c r="E59" s="56"/>
      <c r="F59" s="56"/>
    </row>
    <row r="60" spans="1:6" ht="37.5" customHeight="1" hidden="1">
      <c r="A60" s="29" t="s">
        <v>11</v>
      </c>
      <c r="B60" s="2" t="s">
        <v>17</v>
      </c>
      <c r="C60" s="64"/>
      <c r="D60" s="62"/>
      <c r="E60" s="56"/>
      <c r="F60" s="56"/>
    </row>
    <row r="61" spans="1:6" ht="46.5" customHeight="1">
      <c r="A61" s="14" t="s">
        <v>113</v>
      </c>
      <c r="B61" s="1" t="s">
        <v>76</v>
      </c>
      <c r="C61" s="54">
        <v>120858.8</v>
      </c>
      <c r="D61" s="62"/>
      <c r="E61" s="56">
        <v>125875</v>
      </c>
      <c r="F61" s="56">
        <v>133646</v>
      </c>
    </row>
    <row r="62" spans="1:6" ht="54.75" customHeight="1">
      <c r="A62" s="27" t="s">
        <v>114</v>
      </c>
      <c r="B62" s="1" t="s">
        <v>38</v>
      </c>
      <c r="C62" s="54">
        <v>221.6</v>
      </c>
      <c r="D62" s="62"/>
      <c r="E62" s="56">
        <v>228.5</v>
      </c>
      <c r="F62" s="56">
        <v>235.5</v>
      </c>
    </row>
    <row r="63" spans="1:6" ht="50.25" customHeight="1">
      <c r="A63" s="29" t="s">
        <v>115</v>
      </c>
      <c r="B63" s="2" t="s">
        <v>87</v>
      </c>
      <c r="C63" s="64">
        <v>1244.8</v>
      </c>
      <c r="D63" s="62"/>
      <c r="E63" s="56">
        <v>1294.8</v>
      </c>
      <c r="F63" s="56">
        <v>1333.4</v>
      </c>
    </row>
    <row r="64" spans="1:6" ht="91.5" customHeight="1">
      <c r="A64" s="29" t="s">
        <v>116</v>
      </c>
      <c r="B64" s="2" t="s">
        <v>25</v>
      </c>
      <c r="C64" s="64">
        <v>213</v>
      </c>
      <c r="D64" s="62"/>
      <c r="E64" s="54">
        <v>219.9</v>
      </c>
      <c r="F64" s="56">
        <v>226.8</v>
      </c>
    </row>
    <row r="65" spans="1:6" ht="84" customHeight="1">
      <c r="A65" s="29" t="s">
        <v>136</v>
      </c>
      <c r="B65" s="2" t="s">
        <v>78</v>
      </c>
      <c r="C65" s="64">
        <v>405.6</v>
      </c>
      <c r="D65" s="62"/>
      <c r="E65" s="56">
        <v>419.4</v>
      </c>
      <c r="F65" s="92">
        <v>433</v>
      </c>
    </row>
    <row r="66" spans="1:6" ht="51">
      <c r="A66" s="29" t="s">
        <v>117</v>
      </c>
      <c r="B66" s="4" t="s">
        <v>77</v>
      </c>
      <c r="C66" s="65">
        <v>3420.1</v>
      </c>
      <c r="D66" s="62"/>
      <c r="E66" s="56">
        <v>3546.6</v>
      </c>
      <c r="F66" s="56">
        <v>3677.8</v>
      </c>
    </row>
    <row r="67" spans="1:6" ht="49.5" customHeight="1">
      <c r="A67" s="29" t="s">
        <v>118</v>
      </c>
      <c r="B67" s="2" t="s">
        <v>88</v>
      </c>
      <c r="C67" s="65">
        <v>214.8</v>
      </c>
      <c r="D67" s="62"/>
      <c r="E67" s="56">
        <v>221.7</v>
      </c>
      <c r="F67" s="56">
        <v>228.6</v>
      </c>
    </row>
    <row r="68" spans="1:6" ht="51" customHeight="1">
      <c r="A68" s="29" t="s">
        <v>119</v>
      </c>
      <c r="B68" s="2" t="s">
        <v>26</v>
      </c>
      <c r="C68" s="64">
        <v>224.9</v>
      </c>
      <c r="D68" s="62"/>
      <c r="E68" s="56">
        <v>231.8</v>
      </c>
      <c r="F68" s="56">
        <v>238.8</v>
      </c>
    </row>
    <row r="69" spans="1:6" ht="51" customHeight="1">
      <c r="A69" s="29" t="s">
        <v>120</v>
      </c>
      <c r="B69" s="25" t="s">
        <v>89</v>
      </c>
      <c r="C69" s="64">
        <v>3008.8</v>
      </c>
      <c r="D69" s="62"/>
      <c r="E69" s="56">
        <v>4055.9</v>
      </c>
      <c r="F69" s="56">
        <v>3704.9</v>
      </c>
    </row>
    <row r="70" spans="1:6" ht="75.75" customHeight="1">
      <c r="A70" s="29" t="s">
        <v>121</v>
      </c>
      <c r="B70" s="28" t="s">
        <v>90</v>
      </c>
      <c r="C70" s="64">
        <v>278.2</v>
      </c>
      <c r="D70" s="62"/>
      <c r="E70" s="56">
        <v>251.7</v>
      </c>
      <c r="F70" s="56">
        <v>230.2</v>
      </c>
    </row>
    <row r="71" spans="1:6" ht="50.25" customHeight="1">
      <c r="A71" s="29" t="s">
        <v>122</v>
      </c>
      <c r="B71" s="2" t="s">
        <v>27</v>
      </c>
      <c r="C71" s="64">
        <v>212.8</v>
      </c>
      <c r="D71" s="62"/>
      <c r="E71" s="56">
        <v>219.7</v>
      </c>
      <c r="F71" s="56">
        <v>226.7</v>
      </c>
    </row>
    <row r="72" spans="1:6" ht="76.5" customHeight="1">
      <c r="A72" s="30" t="s">
        <v>123</v>
      </c>
      <c r="B72" s="31" t="s">
        <v>91</v>
      </c>
      <c r="C72" s="66">
        <v>3211.2</v>
      </c>
      <c r="D72" s="62"/>
      <c r="E72" s="56">
        <v>3211.2</v>
      </c>
      <c r="F72" s="56">
        <v>3211.2</v>
      </c>
    </row>
    <row r="73" spans="1:6" ht="75.75" customHeight="1">
      <c r="A73" s="30" t="s">
        <v>124</v>
      </c>
      <c r="B73" s="32" t="s">
        <v>92</v>
      </c>
      <c r="C73" s="64">
        <v>1113.2</v>
      </c>
      <c r="D73" s="62"/>
      <c r="E73" s="56">
        <v>1113.2</v>
      </c>
      <c r="F73" s="56">
        <v>1113.2</v>
      </c>
    </row>
    <row r="74" spans="1:6" ht="137.25" customHeight="1">
      <c r="A74" s="30" t="s">
        <v>125</v>
      </c>
      <c r="B74" s="32" t="s">
        <v>79</v>
      </c>
      <c r="C74" s="64">
        <v>202.9</v>
      </c>
      <c r="D74" s="62"/>
      <c r="E74" s="56">
        <v>209.7</v>
      </c>
      <c r="F74" s="56">
        <v>216.3</v>
      </c>
    </row>
    <row r="75" spans="1:6" ht="52.5" customHeight="1">
      <c r="A75" s="30" t="s">
        <v>126</v>
      </c>
      <c r="B75" s="32" t="s">
        <v>37</v>
      </c>
      <c r="C75" s="64">
        <v>42026.2</v>
      </c>
      <c r="D75" s="62"/>
      <c r="E75" s="56">
        <v>43349.2</v>
      </c>
      <c r="F75" s="56">
        <v>46206.6</v>
      </c>
    </row>
    <row r="76" spans="1:6" ht="51.75" customHeight="1">
      <c r="A76" s="30" t="s">
        <v>127</v>
      </c>
      <c r="B76" s="32" t="s">
        <v>93</v>
      </c>
      <c r="C76" s="64">
        <v>1.3</v>
      </c>
      <c r="D76" s="62"/>
      <c r="E76" s="56">
        <v>1.3</v>
      </c>
      <c r="F76" s="56">
        <v>1.3</v>
      </c>
    </row>
    <row r="77" spans="1:6" ht="42.75" customHeight="1">
      <c r="A77" s="30" t="s">
        <v>128</v>
      </c>
      <c r="B77" s="32" t="s">
        <v>102</v>
      </c>
      <c r="C77" s="64">
        <v>48.7</v>
      </c>
      <c r="D77" s="62"/>
      <c r="E77" s="56">
        <v>48.7</v>
      </c>
      <c r="F77" s="56">
        <v>48.7</v>
      </c>
    </row>
    <row r="78" spans="1:6" ht="65.25" customHeight="1">
      <c r="A78" s="30" t="s">
        <v>179</v>
      </c>
      <c r="B78" s="32" t="s">
        <v>178</v>
      </c>
      <c r="C78" s="64">
        <v>3.8</v>
      </c>
      <c r="D78" s="62"/>
      <c r="E78" s="56"/>
      <c r="F78" s="56"/>
    </row>
    <row r="79" spans="1:7" ht="26.25" customHeight="1">
      <c r="A79" s="33" t="s">
        <v>129</v>
      </c>
      <c r="B79" s="34" t="s">
        <v>74</v>
      </c>
      <c r="C79" s="63">
        <v>31068.9</v>
      </c>
      <c r="D79" s="63">
        <f>D91</f>
        <v>0</v>
      </c>
      <c r="E79" s="63">
        <v>13000</v>
      </c>
      <c r="F79" s="63">
        <v>13000</v>
      </c>
      <c r="G79" s="5">
        <v>3150</v>
      </c>
    </row>
    <row r="80" spans="1:6" ht="37.5" customHeight="1" hidden="1">
      <c r="A80" s="33" t="s">
        <v>10</v>
      </c>
      <c r="B80" s="3" t="s">
        <v>29</v>
      </c>
      <c r="C80" s="63"/>
      <c r="D80" s="62"/>
      <c r="E80" s="54"/>
      <c r="F80" s="54"/>
    </row>
    <row r="81" spans="1:6" ht="54.75" customHeight="1" hidden="1">
      <c r="A81" s="29" t="s">
        <v>137</v>
      </c>
      <c r="B81" s="2" t="s">
        <v>138</v>
      </c>
      <c r="C81" s="64"/>
      <c r="D81" s="76"/>
      <c r="E81" s="54"/>
      <c r="F81" s="54"/>
    </row>
    <row r="82" spans="1:6" ht="60" customHeight="1">
      <c r="A82" s="78" t="s">
        <v>141</v>
      </c>
      <c r="B82" s="2" t="s">
        <v>142</v>
      </c>
      <c r="C82" s="80" t="s">
        <v>161</v>
      </c>
      <c r="D82" s="79">
        <v>2195.6</v>
      </c>
      <c r="E82" s="79"/>
      <c r="F82" s="79"/>
    </row>
    <row r="83" spans="1:7" ht="60" customHeight="1">
      <c r="A83" s="29" t="s">
        <v>147</v>
      </c>
      <c r="B83" s="2" t="s">
        <v>148</v>
      </c>
      <c r="C83" s="64">
        <v>350</v>
      </c>
      <c r="D83" s="62"/>
      <c r="E83" s="54"/>
      <c r="F83" s="54"/>
      <c r="G83" s="5">
        <v>350</v>
      </c>
    </row>
    <row r="84" spans="1:6" ht="70.5" customHeight="1">
      <c r="A84" s="29" t="s">
        <v>171</v>
      </c>
      <c r="B84" s="2" t="s">
        <v>170</v>
      </c>
      <c r="C84" s="64">
        <v>915.5</v>
      </c>
      <c r="D84" s="62"/>
      <c r="E84" s="54"/>
      <c r="F84" s="54"/>
    </row>
    <row r="85" spans="1:6" ht="60" customHeight="1">
      <c r="A85" s="29" t="s">
        <v>167</v>
      </c>
      <c r="B85" s="2" t="s">
        <v>166</v>
      </c>
      <c r="C85" s="64">
        <v>357.7</v>
      </c>
      <c r="D85" s="62"/>
      <c r="E85" s="54"/>
      <c r="F85" s="54"/>
    </row>
    <row r="86" spans="1:6" ht="52.5" customHeight="1">
      <c r="A86" s="29" t="s">
        <v>169</v>
      </c>
      <c r="B86" s="2" t="s">
        <v>168</v>
      </c>
      <c r="C86" s="64">
        <v>10000</v>
      </c>
      <c r="D86" s="62"/>
      <c r="E86" s="54"/>
      <c r="F86" s="54"/>
    </row>
    <row r="87" spans="1:7" ht="60" customHeight="1">
      <c r="A87" s="78" t="s">
        <v>137</v>
      </c>
      <c r="B87" s="2" t="s">
        <v>138</v>
      </c>
      <c r="C87" s="90" t="s">
        <v>149</v>
      </c>
      <c r="D87" s="79"/>
      <c r="E87" s="79"/>
      <c r="F87" s="79"/>
      <c r="G87" s="5">
        <v>2800</v>
      </c>
    </row>
    <row r="88" spans="1:6" ht="44.25" customHeight="1">
      <c r="A88" s="29" t="s">
        <v>130</v>
      </c>
      <c r="B88" s="2" t="s">
        <v>73</v>
      </c>
      <c r="C88" s="64">
        <v>14750</v>
      </c>
      <c r="D88" s="62"/>
      <c r="E88" s="54">
        <v>13000</v>
      </c>
      <c r="F88" s="54">
        <v>13000</v>
      </c>
    </row>
    <row r="89" spans="1:7" ht="33" customHeight="1">
      <c r="A89" s="81" t="s">
        <v>143</v>
      </c>
      <c r="B89" s="82" t="s">
        <v>144</v>
      </c>
      <c r="C89" s="91">
        <v>1680</v>
      </c>
      <c r="D89" s="62"/>
      <c r="E89" s="54"/>
      <c r="F89" s="54"/>
      <c r="G89" s="5">
        <v>1680</v>
      </c>
    </row>
    <row r="90" spans="1:7" ht="25.5" customHeight="1">
      <c r="A90" s="83" t="s">
        <v>47</v>
      </c>
      <c r="B90" s="84" t="s">
        <v>9</v>
      </c>
      <c r="C90" s="64">
        <v>1680</v>
      </c>
      <c r="D90" s="62"/>
      <c r="E90" s="54"/>
      <c r="F90" s="54"/>
      <c r="G90" s="5">
        <v>1680</v>
      </c>
    </row>
    <row r="91" spans="1:6" ht="24.75" customHeight="1" hidden="1">
      <c r="A91" s="29" t="s">
        <v>130</v>
      </c>
      <c r="B91" s="2" t="s">
        <v>73</v>
      </c>
      <c r="C91" s="64"/>
      <c r="D91" s="62"/>
      <c r="E91" s="54"/>
      <c r="F91" s="54"/>
    </row>
    <row r="92" spans="1:6" ht="69.75" customHeight="1" hidden="1">
      <c r="A92" s="35" t="s">
        <v>31</v>
      </c>
      <c r="B92" s="36" t="s">
        <v>32</v>
      </c>
      <c r="C92" s="64"/>
      <c r="D92" s="62"/>
      <c r="E92" s="56"/>
      <c r="F92" s="56"/>
    </row>
    <row r="93" spans="1:6" ht="39.75" customHeight="1" hidden="1">
      <c r="A93" s="33" t="s">
        <v>71</v>
      </c>
      <c r="B93" s="2" t="s">
        <v>82</v>
      </c>
      <c r="C93" s="63"/>
      <c r="D93" s="62"/>
      <c r="E93" s="56"/>
      <c r="F93" s="56"/>
    </row>
    <row r="94" spans="1:6" ht="53.25" customHeight="1" hidden="1">
      <c r="A94" s="35" t="s">
        <v>72</v>
      </c>
      <c r="B94" s="36" t="s">
        <v>32</v>
      </c>
      <c r="C94" s="63"/>
      <c r="D94" s="62"/>
      <c r="E94" s="56"/>
      <c r="F94" s="56"/>
    </row>
    <row r="95" spans="1:6" ht="43.5" customHeight="1" hidden="1">
      <c r="A95" s="37" t="s">
        <v>45</v>
      </c>
      <c r="B95" s="38" t="s">
        <v>41</v>
      </c>
      <c r="C95" s="63"/>
      <c r="D95" s="62"/>
      <c r="E95" s="56"/>
      <c r="F95" s="56"/>
    </row>
    <row r="96" spans="1:6" ht="38.25" customHeight="1" hidden="1">
      <c r="A96" s="33" t="s">
        <v>46</v>
      </c>
      <c r="B96" s="19" t="s">
        <v>40</v>
      </c>
      <c r="C96" s="64"/>
      <c r="D96" s="62"/>
      <c r="E96" s="56"/>
      <c r="F96" s="56"/>
    </row>
    <row r="97" spans="1:6" ht="27.75" customHeight="1" hidden="1">
      <c r="A97" s="33" t="s">
        <v>47</v>
      </c>
      <c r="B97" s="3" t="s">
        <v>9</v>
      </c>
      <c r="C97" s="63"/>
      <c r="D97" s="62"/>
      <c r="E97" s="56"/>
      <c r="F97" s="56"/>
    </row>
    <row r="98" spans="1:6" ht="14.25" customHeight="1">
      <c r="A98" s="39"/>
      <c r="B98" s="40" t="s">
        <v>3</v>
      </c>
      <c r="C98" s="58">
        <v>403625.2</v>
      </c>
      <c r="D98" s="58">
        <f>D13+D41</f>
        <v>0</v>
      </c>
      <c r="E98" s="58">
        <f>E13+E41</f>
        <v>316699.6000000001</v>
      </c>
      <c r="F98" s="58">
        <f>F13+F41</f>
        <v>334009.8</v>
      </c>
    </row>
    <row r="100" spans="1:2" ht="12.75">
      <c r="A100" s="41" t="s">
        <v>42</v>
      </c>
      <c r="B100" s="42"/>
    </row>
    <row r="101" spans="1:6" ht="12.75">
      <c r="A101" s="96" t="s">
        <v>96</v>
      </c>
      <c r="B101" s="96"/>
      <c r="C101" s="96"/>
      <c r="D101" s="96"/>
      <c r="E101" s="96"/>
      <c r="F101" s="96"/>
    </row>
  </sheetData>
  <sheetProtection/>
  <mergeCells count="9">
    <mergeCell ref="A101:F101"/>
    <mergeCell ref="A8:F8"/>
    <mergeCell ref="A6:F6"/>
    <mergeCell ref="A1:F1"/>
    <mergeCell ref="A2:F2"/>
    <mergeCell ref="A3:F3"/>
    <mergeCell ref="A4:F4"/>
    <mergeCell ref="A10:F10"/>
    <mergeCell ref="C5:F5"/>
  </mergeCells>
  <printOptions horizontalCentered="1"/>
  <pageMargins left="0.7874015748031497" right="0.15748031496062992" top="0.5511811023622047" bottom="0.5118110236220472" header="0.5118110236220472" footer="0.5118110236220472"/>
  <pageSetup fitToHeight="5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1</cp:lastModifiedBy>
  <cp:lastPrinted>2019-05-22T10:19:06Z</cp:lastPrinted>
  <dcterms:created xsi:type="dcterms:W3CDTF">2004-12-22T10:13:24Z</dcterms:created>
  <dcterms:modified xsi:type="dcterms:W3CDTF">2019-09-18T08:02:33Z</dcterms:modified>
  <cp:category/>
  <cp:version/>
  <cp:contentType/>
  <cp:contentStatus/>
</cp:coreProperties>
</file>