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подпись'!$A$1:$H$42</definedName>
  </definedNames>
  <calcPr fullCalcOnLoad="1"/>
</workbook>
</file>

<file path=xl/sharedStrings.xml><?xml version="1.0" encoding="utf-8"?>
<sst xmlns="http://schemas.openxmlformats.org/spreadsheetml/2006/main" count="48" uniqueCount="47">
  <si>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</si>
  <si>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</si>
  <si>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</si>
  <si>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</si>
  <si>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</si>
  <si>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</si>
  <si>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</si>
  <si>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</si>
  <si>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</si>
  <si>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</si>
  <si>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</si>
  <si>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</si>
  <si>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</si>
  <si>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</si>
  <si>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</si>
  <si>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</si>
  <si>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</si>
  <si>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</si>
  <si>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</si>
  <si>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</si>
  <si>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</si>
  <si>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</si>
  <si>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</si>
  <si>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</si>
  <si>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</si>
  <si>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</si>
  <si>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</si>
  <si>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</si>
  <si>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</si>
  <si>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</si>
  <si>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безвозмездные поступления от негосударственных организаций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</si>
  <si>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</si>
  <si>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</si>
  <si>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</si>
  <si>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</si>
  <si>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</si>
  <si>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% исполнения 2020</t>
  </si>
  <si>
    <t>Охрана окружающей среды</t>
  </si>
  <si>
    <t>налоги на имущество( налог на им.физ.лиц ,зем.налог)</t>
  </si>
  <si>
    <t>Бюджетные назначения по состоянию на 01.01.2021</t>
  </si>
  <si>
    <t>Исполнено на 01.01.2021</t>
  </si>
  <si>
    <t>Бюджетные кредиты из других бюджетов бюджетной  системы Российской Федерации</t>
  </si>
  <si>
    <t xml:space="preserve"> об исполнении консолидированного бюджета Советского муниципального района за 2021 год в сравнении с 2020 годом</t>
  </si>
  <si>
    <t>Бюджетные назначения по состоянию на 01.01.2022</t>
  </si>
  <si>
    <t>Исполнено на 01.01.2022</t>
  </si>
  <si>
    <t>% исполнения 2021</t>
  </si>
  <si>
    <t>Темп роста (2021/2020),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</si>
</sst>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Normal="110" zoomScaleSheetLayoutView="100" workbookViewId="0" topLeftCell="A1">
      <selection activeCell="H22" sqref="H22"/>
    </sheetView>
  </sheetViews>
  <sheetFormatPr defaultColWidth="9.140625" defaultRowHeight="12"/>
  <cols>
    <col min="1" max="1" width="51.8515625" style="17" customWidth="1"/>
    <col min="2" max="2" width="16.28125" style="17" customWidth="1"/>
    <col min="3" max="3" width="15.8515625" style="17" customWidth="1"/>
    <col min="4" max="4" width="15.7109375" style="18" customWidth="1"/>
    <col min="5" max="5" width="16.28125" style="17" customWidth="1"/>
    <col min="6" max="6" width="15.8515625" style="17" customWidth="1"/>
    <col min="7" max="7" width="15.7109375" style="18" customWidth="1"/>
    <col min="8" max="8" width="20.00390625" style="18" customWidth="1"/>
    <col min="9" max="9" width="7.421875" style="19" customWidth="1"/>
    <col min="10" max="10" width="11.7109375" style="19" bestFit="1" customWidth="1"/>
    <col min="11" max="16384" width="9.28125" style="19" customWidth="1"/>
  </cols>
  <sheetData>
    <row r="1" spans="1:8" s="1" customFormat="1" ht="15.75">
      <c r="A1" s="27" t="s">
        <v>21</v>
      </c>
      <c r="B1" s="27"/>
      <c r="C1" s="27"/>
      <c r="D1" s="27"/>
      <c r="E1" s="27"/>
      <c r="F1" s="27"/>
      <c r="G1" s="27"/>
      <c r="H1" s="27"/>
    </row>
    <row r="2" spans="1:8" s="1" customFormat="1" ht="19.5" customHeight="1">
      <c r="A2" s="27" t="s">
        <v>42</v>
      </c>
      <c r="B2" s="27"/>
      <c r="C2" s="27"/>
      <c r="D2" s="27"/>
      <c r="E2" s="27"/>
      <c r="F2" s="27"/>
      <c r="G2" s="27"/>
      <c r="H2" s="27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2" t="s">
        <v>34</v>
      </c>
    </row>
    <row r="4" spans="1:8" s="5" customFormat="1" ht="72" customHeight="1">
      <c r="A4" s="4" t="s">
        <v>6</v>
      </c>
      <c r="B4" s="4" t="s">
        <v>39</v>
      </c>
      <c r="C4" s="4" t="s">
        <v>40</v>
      </c>
      <c r="D4" s="4" t="s">
        <v>36</v>
      </c>
      <c r="E4" s="4" t="s">
        <v>43</v>
      </c>
      <c r="F4" s="4" t="s">
        <v>44</v>
      </c>
      <c r="G4" s="4" t="s">
        <v>45</v>
      </c>
      <c r="H4" s="4" t="s">
        <v>46</v>
      </c>
    </row>
    <row r="5" spans="1:8" s="5" customFormat="1" ht="12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</row>
    <row r="6" spans="1:8" s="5" customFormat="1" ht="12.75">
      <c r="A6" s="28" t="s">
        <v>4</v>
      </c>
      <c r="B6" s="29"/>
      <c r="C6" s="29"/>
      <c r="D6" s="29"/>
      <c r="E6" s="29"/>
      <c r="F6" s="29"/>
      <c r="G6" s="29"/>
      <c r="H6" s="30"/>
    </row>
    <row r="7" spans="1:9" s="8" customFormat="1" ht="12.75">
      <c r="A7" s="6" t="s">
        <v>31</v>
      </c>
      <c r="B7" s="21">
        <f>SUM(B8:B18)</f>
        <v>172709.7</v>
      </c>
      <c r="C7" s="21">
        <f>SUM(C8:C18)</f>
        <v>150724.19999999995</v>
      </c>
      <c r="D7" s="21">
        <f>C7/B7*100</f>
        <v>87.27025754778101</v>
      </c>
      <c r="E7" s="21">
        <f>SUM(E8:E18)</f>
        <v>264334.8</v>
      </c>
      <c r="F7" s="21">
        <f>SUM(F8:F18)</f>
        <v>222359.19999999998</v>
      </c>
      <c r="G7" s="21">
        <f>F7/E7*100</f>
        <v>84.12028987481027</v>
      </c>
      <c r="H7" s="21">
        <f>F7/C7*100</f>
        <v>147.5272053193847</v>
      </c>
      <c r="I7" s="7"/>
    </row>
    <row r="8" spans="1:10" s="8" customFormat="1" ht="12.75">
      <c r="A8" s="25" t="s">
        <v>24</v>
      </c>
      <c r="B8" s="14">
        <v>85785.7</v>
      </c>
      <c r="C8" s="14">
        <v>86651.9</v>
      </c>
      <c r="D8" s="14">
        <f aca="true" t="shared" si="0" ref="D8:D23">C8/B8*100</f>
        <v>101.00972539712329</v>
      </c>
      <c r="E8" s="14">
        <v>92925.2</v>
      </c>
      <c r="F8" s="14">
        <v>93949.8</v>
      </c>
      <c r="G8" s="14">
        <f aca="true" t="shared" si="1" ref="G8:G18">F8/E8*100</f>
        <v>101.102607258311</v>
      </c>
      <c r="H8" s="14">
        <f aca="true" t="shared" si="2" ref="H8:H18">F8/C8*100</f>
        <v>108.4220888405217</v>
      </c>
      <c r="I8" s="9"/>
      <c r="J8" s="9"/>
    </row>
    <row r="9" spans="1:8" s="8" customFormat="1" ht="12.75">
      <c r="A9" s="24" t="s">
        <v>22</v>
      </c>
      <c r="B9" s="14">
        <v>12654</v>
      </c>
      <c r="C9" s="14">
        <v>11847.2</v>
      </c>
      <c r="D9" s="14">
        <f t="shared" si="0"/>
        <v>93.62415046625574</v>
      </c>
      <c r="E9" s="14">
        <v>13631</v>
      </c>
      <c r="F9" s="14">
        <v>13631.1</v>
      </c>
      <c r="G9" s="14">
        <f t="shared" si="1"/>
        <v>100.00073362189129</v>
      </c>
      <c r="H9" s="14">
        <f t="shared" si="2"/>
        <v>115.05756634479032</v>
      </c>
    </row>
    <row r="10" spans="1:8" s="8" customFormat="1" ht="12.75">
      <c r="A10" s="24" t="s">
        <v>23</v>
      </c>
      <c r="B10" s="14">
        <v>15872.3</v>
      </c>
      <c r="C10" s="14">
        <v>16059.7</v>
      </c>
      <c r="D10" s="14">
        <f t="shared" si="0"/>
        <v>101.1806732483635</v>
      </c>
      <c r="E10" s="14">
        <v>37233.2</v>
      </c>
      <c r="F10" s="14">
        <v>37241.6</v>
      </c>
      <c r="G10" s="14">
        <f t="shared" si="1"/>
        <v>100.02256051051212</v>
      </c>
      <c r="H10" s="14">
        <f t="shared" si="2"/>
        <v>231.89474274114707</v>
      </c>
    </row>
    <row r="11" spans="1:8" s="8" customFormat="1" ht="25.5">
      <c r="A11" s="24" t="s">
        <v>38</v>
      </c>
      <c r="B11" s="14">
        <v>21044.1</v>
      </c>
      <c r="C11" s="14">
        <v>21078.4</v>
      </c>
      <c r="D11" s="14">
        <f t="shared" si="0"/>
        <v>100.1629910521239</v>
      </c>
      <c r="E11" s="14">
        <v>49448.2</v>
      </c>
      <c r="F11" s="14">
        <v>48088</v>
      </c>
      <c r="G11" s="14">
        <f t="shared" si="1"/>
        <v>97.24924264179485</v>
      </c>
      <c r="H11" s="14">
        <f t="shared" si="2"/>
        <v>228.13875816001215</v>
      </c>
    </row>
    <row r="12" spans="1:8" s="7" customFormat="1" ht="12.75">
      <c r="A12" s="24" t="s">
        <v>8</v>
      </c>
      <c r="B12" s="14">
        <v>3138.6</v>
      </c>
      <c r="C12" s="14">
        <v>3143.5</v>
      </c>
      <c r="D12" s="14">
        <f t="shared" si="0"/>
        <v>100.15612056330849</v>
      </c>
      <c r="E12" s="14">
        <v>3975.2</v>
      </c>
      <c r="F12" s="14">
        <v>3975.8</v>
      </c>
      <c r="G12" s="14">
        <f t="shared" si="1"/>
        <v>100.01509358019722</v>
      </c>
      <c r="H12" s="14">
        <f t="shared" si="2"/>
        <v>126.4768570065214</v>
      </c>
    </row>
    <row r="13" spans="1:8" s="8" customFormat="1" ht="25.5">
      <c r="A13" s="24" t="s">
        <v>9</v>
      </c>
      <c r="B13" s="14">
        <v>14917.4</v>
      </c>
      <c r="C13" s="14">
        <v>7350.8</v>
      </c>
      <c r="D13" s="14">
        <f t="shared" si="0"/>
        <v>49.27668360438146</v>
      </c>
      <c r="E13" s="14">
        <v>43372</v>
      </c>
      <c r="F13" s="14">
        <v>7383.4</v>
      </c>
      <c r="G13" s="14">
        <f t="shared" si="1"/>
        <v>17.02342525131421</v>
      </c>
      <c r="H13" s="14">
        <f t="shared" si="2"/>
        <v>100.44348914403874</v>
      </c>
    </row>
    <row r="14" spans="1:8" s="8" customFormat="1" ht="12.75">
      <c r="A14" s="24" t="s">
        <v>20</v>
      </c>
      <c r="B14" s="14">
        <v>363</v>
      </c>
      <c r="C14" s="14">
        <v>363</v>
      </c>
      <c r="D14" s="14">
        <f t="shared" si="0"/>
        <v>100</v>
      </c>
      <c r="E14" s="14">
        <v>6853.8</v>
      </c>
      <c r="F14" s="14">
        <v>6853.8</v>
      </c>
      <c r="G14" s="14">
        <f t="shared" si="1"/>
        <v>100</v>
      </c>
      <c r="H14" s="14">
        <f t="shared" si="2"/>
        <v>1888.099173553719</v>
      </c>
    </row>
    <row r="15" spans="1:8" s="8" customFormat="1" ht="25.5">
      <c r="A15" s="24" t="s">
        <v>33</v>
      </c>
      <c r="B15" s="14">
        <v>2111.2</v>
      </c>
      <c r="C15" s="14">
        <v>2130.4</v>
      </c>
      <c r="D15" s="14">
        <f t="shared" si="0"/>
        <v>100.90943539219404</v>
      </c>
      <c r="E15" s="14">
        <v>3348.5</v>
      </c>
      <c r="F15" s="14">
        <v>2927</v>
      </c>
      <c r="G15" s="14">
        <f t="shared" si="1"/>
        <v>87.41227415260565</v>
      </c>
      <c r="H15" s="14">
        <f t="shared" si="2"/>
        <v>137.39203905369882</v>
      </c>
    </row>
    <row r="16" spans="1:8" s="8" customFormat="1" ht="25.5">
      <c r="A16" s="24" t="s">
        <v>10</v>
      </c>
      <c r="B16" s="14">
        <v>15690</v>
      </c>
      <c r="C16" s="14">
        <v>962.7</v>
      </c>
      <c r="D16" s="14">
        <f t="shared" si="0"/>
        <v>6.135755258126195</v>
      </c>
      <c r="E16" s="14">
        <v>12115.7</v>
      </c>
      <c r="F16" s="14">
        <v>6892.5</v>
      </c>
      <c r="G16" s="14">
        <f t="shared" si="1"/>
        <v>56.888995270599295</v>
      </c>
      <c r="H16" s="14">
        <f t="shared" si="2"/>
        <v>715.9551262075413</v>
      </c>
    </row>
    <row r="17" spans="1:8" s="8" customFormat="1" ht="15" customHeight="1">
      <c r="A17" s="24" t="s">
        <v>11</v>
      </c>
      <c r="B17" s="14">
        <v>1035.1</v>
      </c>
      <c r="C17" s="14">
        <v>1038.3</v>
      </c>
      <c r="D17" s="14">
        <f t="shared" si="0"/>
        <v>100.30914887450488</v>
      </c>
      <c r="E17" s="14">
        <v>970.5</v>
      </c>
      <c r="F17" s="14">
        <v>954.7</v>
      </c>
      <c r="G17" s="14">
        <f t="shared" si="1"/>
        <v>98.37197320968573</v>
      </c>
      <c r="H17" s="14">
        <f t="shared" si="2"/>
        <v>91.94837715496486</v>
      </c>
    </row>
    <row r="18" spans="1:8" s="8" customFormat="1" ht="15" customHeight="1">
      <c r="A18" s="24" t="s">
        <v>35</v>
      </c>
      <c r="B18" s="14">
        <v>98.3</v>
      </c>
      <c r="C18" s="14">
        <v>98.3</v>
      </c>
      <c r="D18" s="14"/>
      <c r="E18" s="14">
        <v>461.5</v>
      </c>
      <c r="F18" s="14">
        <v>461.5</v>
      </c>
      <c r="G18" s="14">
        <f t="shared" si="1"/>
        <v>100</v>
      </c>
      <c r="H18" s="21">
        <f t="shared" si="2"/>
        <v>469.48118006103766</v>
      </c>
    </row>
    <row r="19" spans="1:9" s="8" customFormat="1" ht="12.75">
      <c r="A19" s="11" t="s">
        <v>32</v>
      </c>
      <c r="B19" s="21">
        <f>B20+B21+B22+B23</f>
        <v>336892.6</v>
      </c>
      <c r="C19" s="21">
        <f>C20+C21+C22+C23</f>
        <v>331006.99999999994</v>
      </c>
      <c r="D19" s="21">
        <f t="shared" si="0"/>
        <v>98.25297439005783</v>
      </c>
      <c r="E19" s="21">
        <f>E20+E21+E22+E23</f>
        <v>354429.7</v>
      </c>
      <c r="F19" s="21">
        <f>F20+F21+F22+F23</f>
        <v>349326.6</v>
      </c>
      <c r="G19" s="21">
        <f aca="true" t="shared" si="3" ref="G19:G24">F19/E19*100</f>
        <v>98.56019402437211</v>
      </c>
      <c r="H19" s="21">
        <f aca="true" t="shared" si="4" ref="H19:H24">F19/C19*100</f>
        <v>105.53450531257648</v>
      </c>
      <c r="I19" s="7"/>
    </row>
    <row r="20" spans="1:8" s="8" customFormat="1" ht="32.25" customHeight="1">
      <c r="A20" s="24" t="s">
        <v>19</v>
      </c>
      <c r="B20" s="14">
        <v>334380.2</v>
      </c>
      <c r="C20" s="14">
        <v>328494.6</v>
      </c>
      <c r="D20" s="14">
        <f t="shared" si="0"/>
        <v>98.2398479335798</v>
      </c>
      <c r="E20" s="14">
        <v>358650.7</v>
      </c>
      <c r="F20" s="14">
        <v>353547.6</v>
      </c>
      <c r="G20" s="14">
        <f t="shared" si="3"/>
        <v>98.5771392611251</v>
      </c>
      <c r="H20" s="14">
        <f t="shared" si="4"/>
        <v>107.62660938718626</v>
      </c>
    </row>
    <row r="21" spans="1:8" s="8" customFormat="1" ht="30" customHeight="1">
      <c r="A21" s="24" t="s">
        <v>30</v>
      </c>
      <c r="B21" s="14">
        <v>152.1</v>
      </c>
      <c r="C21" s="14">
        <v>152.1</v>
      </c>
      <c r="D21" s="14">
        <f t="shared" si="0"/>
        <v>100</v>
      </c>
      <c r="E21" s="14">
        <v>0</v>
      </c>
      <c r="F21" s="14">
        <v>0</v>
      </c>
      <c r="G21" s="14">
        <v>0</v>
      </c>
      <c r="H21" s="14">
        <f t="shared" si="4"/>
        <v>0</v>
      </c>
    </row>
    <row r="22" spans="1:8" s="8" customFormat="1" ht="21" customHeight="1">
      <c r="A22" s="24" t="s">
        <v>18</v>
      </c>
      <c r="B22" s="14">
        <v>2360.3</v>
      </c>
      <c r="C22" s="14">
        <v>2360.3</v>
      </c>
      <c r="D22" s="14">
        <f t="shared" si="0"/>
        <v>100</v>
      </c>
      <c r="E22" s="14">
        <v>1779</v>
      </c>
      <c r="F22" s="14">
        <v>1779</v>
      </c>
      <c r="G22" s="14">
        <f t="shared" si="3"/>
        <v>100</v>
      </c>
      <c r="H22" s="14">
        <f t="shared" si="4"/>
        <v>75.37177477439307</v>
      </c>
    </row>
    <row r="23" spans="1:8" s="8" customFormat="1" ht="25.5">
      <c r="A23" s="24" t="s">
        <v>29</v>
      </c>
      <c r="B23" s="14">
        <v>0</v>
      </c>
      <c r="C23" s="14">
        <v>0</v>
      </c>
      <c r="D23" s="14">
        <v>0</v>
      </c>
      <c r="E23" s="14">
        <v>-6000</v>
      </c>
      <c r="F23" s="14">
        <v>-6000</v>
      </c>
      <c r="G23" s="14">
        <f t="shared" si="3"/>
        <v>100</v>
      </c>
      <c r="H23" s="14"/>
    </row>
    <row r="24" spans="1:10" s="8" customFormat="1" ht="21.75" customHeight="1">
      <c r="A24" s="11" t="s">
        <v>14</v>
      </c>
      <c r="B24" s="21">
        <f>B7+B19</f>
        <v>509602.3</v>
      </c>
      <c r="C24" s="21">
        <f>C7+C19</f>
        <v>481731.1999999999</v>
      </c>
      <c r="D24" s="21">
        <f>C24/B24*100</f>
        <v>94.53081353832192</v>
      </c>
      <c r="E24" s="21">
        <f>E7+E19</f>
        <v>618764.5</v>
      </c>
      <c r="F24" s="21">
        <f>F7+F19</f>
        <v>571685.7999999999</v>
      </c>
      <c r="G24" s="21">
        <f t="shared" si="3"/>
        <v>92.39149951233465</v>
      </c>
      <c r="H24" s="21">
        <f t="shared" si="4"/>
        <v>118.67319368145557</v>
      </c>
      <c r="I24" s="12"/>
      <c r="J24" s="13"/>
    </row>
    <row r="25" spans="1:10" s="8" customFormat="1" ht="12.75">
      <c r="A25" s="28" t="s">
        <v>1</v>
      </c>
      <c r="B25" s="29"/>
      <c r="C25" s="29"/>
      <c r="D25" s="29"/>
      <c r="E25" s="29"/>
      <c r="F25" s="29"/>
      <c r="G25" s="29"/>
      <c r="H25" s="30"/>
      <c r="I25" s="13"/>
      <c r="J25" s="13"/>
    </row>
    <row r="26" spans="1:10" s="8" customFormat="1" ht="12.75">
      <c r="A26" s="10" t="s">
        <v>0</v>
      </c>
      <c r="B26" s="14">
        <v>77576.3</v>
      </c>
      <c r="C26" s="14">
        <v>74074.4</v>
      </c>
      <c r="D26" s="14">
        <f>C26/B26*100</f>
        <v>95.48586359493814</v>
      </c>
      <c r="E26" s="14">
        <v>88574</v>
      </c>
      <c r="F26" s="14">
        <v>80053.9</v>
      </c>
      <c r="G26" s="14">
        <f>F26/E26*100</f>
        <v>90.38081152482668</v>
      </c>
      <c r="H26" s="14">
        <f>F26/C26*100</f>
        <v>108.07228948192629</v>
      </c>
      <c r="I26" s="13"/>
      <c r="J26" s="13"/>
    </row>
    <row r="27" spans="1:10" s="8" customFormat="1" ht="12.75">
      <c r="A27" s="10" t="s">
        <v>26</v>
      </c>
      <c r="B27" s="14">
        <v>1863.6</v>
      </c>
      <c r="C27" s="14">
        <v>1863.6</v>
      </c>
      <c r="D27" s="14">
        <f aca="true" t="shared" si="5" ref="D27:D36">C27/B27*100</f>
        <v>100</v>
      </c>
      <c r="E27" s="14">
        <v>1686.3</v>
      </c>
      <c r="F27" s="14">
        <v>1686.3</v>
      </c>
      <c r="G27" s="14">
        <f aca="true" t="shared" si="6" ref="G27:G36">F27/E27*100</f>
        <v>100</v>
      </c>
      <c r="H27" s="14">
        <f aca="true" t="shared" si="7" ref="H27:H36">F27/C27*100</f>
        <v>90.48615582743078</v>
      </c>
      <c r="I27" s="13"/>
      <c r="J27" s="13"/>
    </row>
    <row r="28" spans="1:10" s="8" customFormat="1" ht="12.75">
      <c r="A28" s="10" t="s">
        <v>5</v>
      </c>
      <c r="B28" s="14">
        <v>18945</v>
      </c>
      <c r="C28" s="14">
        <v>18373.7</v>
      </c>
      <c r="D28" s="14">
        <f t="shared" si="5"/>
        <v>96.9844286091317</v>
      </c>
      <c r="E28" s="14">
        <v>32542.8</v>
      </c>
      <c r="F28" s="14">
        <v>30420.1</v>
      </c>
      <c r="G28" s="14">
        <f t="shared" si="6"/>
        <v>93.47720540334575</v>
      </c>
      <c r="H28" s="14">
        <f t="shared" si="7"/>
        <v>165.5632779461948</v>
      </c>
      <c r="I28" s="13"/>
      <c r="J28" s="13"/>
    </row>
    <row r="29" spans="1:10" s="8" customFormat="1" ht="12.75">
      <c r="A29" s="10" t="s">
        <v>7</v>
      </c>
      <c r="B29" s="14">
        <v>39141.7</v>
      </c>
      <c r="C29" s="14">
        <v>38053.1</v>
      </c>
      <c r="D29" s="14">
        <f t="shared" si="5"/>
        <v>97.21882289220959</v>
      </c>
      <c r="E29" s="14">
        <v>38703.9</v>
      </c>
      <c r="F29" s="14">
        <v>34815</v>
      </c>
      <c r="G29" s="14">
        <f t="shared" si="6"/>
        <v>89.95217536217281</v>
      </c>
      <c r="H29" s="14">
        <f t="shared" si="7"/>
        <v>91.49057501228548</v>
      </c>
      <c r="I29" s="13"/>
      <c r="J29" s="13"/>
    </row>
    <row r="30" spans="1:10" s="8" customFormat="1" ht="12.75">
      <c r="A30" s="10" t="s">
        <v>37</v>
      </c>
      <c r="B30" s="14">
        <v>6000</v>
      </c>
      <c r="C30" s="14">
        <v>0</v>
      </c>
      <c r="D30" s="14">
        <v>0</v>
      </c>
      <c r="E30" s="14"/>
      <c r="F30" s="14"/>
      <c r="G30" s="14">
        <v>0</v>
      </c>
      <c r="H30" s="14">
        <v>0</v>
      </c>
      <c r="I30" s="13"/>
      <c r="J30" s="13"/>
    </row>
    <row r="31" spans="1:10" s="8" customFormat="1" ht="12.75">
      <c r="A31" s="10" t="s">
        <v>12</v>
      </c>
      <c r="B31" s="14">
        <v>294828.7</v>
      </c>
      <c r="C31" s="14">
        <v>277788.1</v>
      </c>
      <c r="D31" s="14">
        <f t="shared" si="5"/>
        <v>94.22016920333739</v>
      </c>
      <c r="E31" s="14">
        <v>352999.1</v>
      </c>
      <c r="F31" s="14">
        <v>330093.4</v>
      </c>
      <c r="G31" s="14">
        <f t="shared" si="6"/>
        <v>93.51111660058058</v>
      </c>
      <c r="H31" s="14">
        <f t="shared" si="7"/>
        <v>118.82920830661934</v>
      </c>
      <c r="I31" s="13"/>
      <c r="J31" s="13"/>
    </row>
    <row r="32" spans="1:10" s="8" customFormat="1" ht="12.75">
      <c r="A32" s="10" t="s">
        <v>27</v>
      </c>
      <c r="B32" s="14">
        <v>53567</v>
      </c>
      <c r="C32" s="14">
        <v>44908.2</v>
      </c>
      <c r="D32" s="14">
        <f t="shared" si="5"/>
        <v>83.83557040715365</v>
      </c>
      <c r="E32" s="14">
        <v>81200.9</v>
      </c>
      <c r="F32" s="14">
        <v>68464.3</v>
      </c>
      <c r="G32" s="14">
        <f t="shared" si="6"/>
        <v>84.31470587148665</v>
      </c>
      <c r="H32" s="14">
        <f t="shared" si="7"/>
        <v>152.453894834351</v>
      </c>
      <c r="I32" s="13"/>
      <c r="J32" s="13"/>
    </row>
    <row r="33" spans="1:10" s="8" customFormat="1" ht="12.75">
      <c r="A33" s="10" t="s">
        <v>13</v>
      </c>
      <c r="B33" s="14">
        <v>8833.8</v>
      </c>
      <c r="C33" s="14">
        <v>8592.4</v>
      </c>
      <c r="D33" s="14">
        <f t="shared" si="5"/>
        <v>97.26731417962824</v>
      </c>
      <c r="E33" s="14">
        <v>8031.3</v>
      </c>
      <c r="F33" s="14">
        <v>7837.5</v>
      </c>
      <c r="G33" s="14">
        <f t="shared" si="6"/>
        <v>97.58694109297373</v>
      </c>
      <c r="H33" s="14">
        <f t="shared" si="7"/>
        <v>91.2143289418556</v>
      </c>
      <c r="I33" s="13"/>
      <c r="J33" s="13"/>
    </row>
    <row r="34" spans="1:10" s="8" customFormat="1" ht="12.75">
      <c r="A34" s="10" t="s">
        <v>15</v>
      </c>
      <c r="B34" s="14">
        <v>15767.2</v>
      </c>
      <c r="C34" s="14">
        <v>14273.1</v>
      </c>
      <c r="D34" s="14">
        <f t="shared" si="5"/>
        <v>90.52399918818813</v>
      </c>
      <c r="E34" s="14">
        <v>20735.9</v>
      </c>
      <c r="F34" s="14">
        <v>18280</v>
      </c>
      <c r="G34" s="14">
        <f t="shared" si="6"/>
        <v>88.15628933395705</v>
      </c>
      <c r="H34" s="14">
        <f t="shared" si="7"/>
        <v>128.0730885371783</v>
      </c>
      <c r="I34" s="13"/>
      <c r="J34" s="13"/>
    </row>
    <row r="35" spans="1:10" s="8" customFormat="1" ht="12.75">
      <c r="A35" s="10" t="s">
        <v>16</v>
      </c>
      <c r="B35" s="14">
        <v>21.1</v>
      </c>
      <c r="C35" s="14">
        <v>21.1</v>
      </c>
      <c r="D35" s="14">
        <f t="shared" si="5"/>
        <v>100</v>
      </c>
      <c r="E35" s="14">
        <v>15.9</v>
      </c>
      <c r="F35" s="14">
        <v>15.9</v>
      </c>
      <c r="G35" s="14">
        <f t="shared" si="6"/>
        <v>100</v>
      </c>
      <c r="H35" s="14">
        <f t="shared" si="7"/>
        <v>75.35545023696683</v>
      </c>
      <c r="I35" s="13"/>
      <c r="J35" s="13"/>
    </row>
    <row r="36" spans="1:10" s="8" customFormat="1" ht="20.25" customHeight="1">
      <c r="A36" s="11" t="s">
        <v>14</v>
      </c>
      <c r="B36" s="21">
        <f>SUM(B26:B35)</f>
        <v>516544.4</v>
      </c>
      <c r="C36" s="21">
        <f>SUM(C26:C35)</f>
        <v>477947.69999999995</v>
      </c>
      <c r="D36" s="21">
        <f t="shared" si="5"/>
        <v>92.52790273207879</v>
      </c>
      <c r="E36" s="21">
        <f>SUM(E26:E35)</f>
        <v>624490.1000000001</v>
      </c>
      <c r="F36" s="21">
        <f>SUM(F26:F35)</f>
        <v>571666.4</v>
      </c>
      <c r="G36" s="21">
        <f t="shared" si="6"/>
        <v>91.54130705995178</v>
      </c>
      <c r="H36" s="21">
        <f t="shared" si="7"/>
        <v>119.60856805043734</v>
      </c>
      <c r="I36" s="12"/>
      <c r="J36" s="13"/>
    </row>
    <row r="37" spans="1:10" s="8" customFormat="1" ht="25.5">
      <c r="A37" s="11" t="s">
        <v>28</v>
      </c>
      <c r="B37" s="21">
        <f>B24-B36</f>
        <v>-6942.100000000035</v>
      </c>
      <c r="C37" s="21">
        <f>C24-C36</f>
        <v>3783.499999999942</v>
      </c>
      <c r="D37" s="14"/>
      <c r="E37" s="21">
        <f>E24-E36</f>
        <v>-5725.600000000093</v>
      </c>
      <c r="F37" s="21">
        <f>F24-F36</f>
        <v>19.399999999906868</v>
      </c>
      <c r="G37" s="14"/>
      <c r="H37" s="15"/>
      <c r="I37" s="16"/>
      <c r="J37" s="9"/>
    </row>
    <row r="38" spans="1:8" s="8" customFormat="1" ht="17.25" customHeight="1">
      <c r="A38" s="28" t="s">
        <v>17</v>
      </c>
      <c r="B38" s="29"/>
      <c r="C38" s="29"/>
      <c r="D38" s="29"/>
      <c r="E38" s="29"/>
      <c r="F38" s="29"/>
      <c r="G38" s="29"/>
      <c r="H38" s="30"/>
    </row>
    <row r="39" spans="1:8" s="8" customFormat="1" ht="23.25" customHeight="1">
      <c r="A39" s="23" t="s">
        <v>25</v>
      </c>
      <c r="B39" s="20">
        <f>B40+B41+B42</f>
        <v>6942.1</v>
      </c>
      <c r="C39" s="20">
        <f>C40+C41+C42</f>
        <v>-3783.5</v>
      </c>
      <c r="D39" s="20"/>
      <c r="E39" s="20">
        <f>E40+E41+E42</f>
        <v>5725.6</v>
      </c>
      <c r="F39" s="20">
        <f>F40+F41+F42</f>
        <v>-19.399999999999636</v>
      </c>
      <c r="G39" s="14"/>
      <c r="H39" s="14"/>
    </row>
    <row r="40" spans="1:8" s="8" customFormat="1" ht="25.5">
      <c r="A40" s="24" t="s">
        <v>41</v>
      </c>
      <c r="B40" s="14">
        <v>-5000</v>
      </c>
      <c r="C40" s="14">
        <v>-5000</v>
      </c>
      <c r="D40" s="14"/>
      <c r="E40" s="14">
        <v>-5000</v>
      </c>
      <c r="F40" s="14">
        <v>-5000</v>
      </c>
      <c r="G40" s="14"/>
      <c r="H40" s="14"/>
    </row>
    <row r="41" spans="1:8" s="8" customFormat="1" ht="25.5">
      <c r="A41" s="24" t="s">
        <v>2</v>
      </c>
      <c r="B41" s="14"/>
      <c r="C41" s="14"/>
      <c r="D41" s="14"/>
      <c r="E41" s="14"/>
      <c r="F41" s="14"/>
      <c r="G41" s="14"/>
      <c r="H41" s="14"/>
    </row>
    <row r="42" spans="1:8" s="8" customFormat="1" ht="25.5">
      <c r="A42" s="24" t="s">
        <v>3</v>
      </c>
      <c r="B42" s="14">
        <v>11942.1</v>
      </c>
      <c r="C42" s="14">
        <v>1216.5</v>
      </c>
      <c r="D42" s="14"/>
      <c r="E42" s="14">
        <v>10725.6</v>
      </c>
      <c r="F42" s="14">
        <v>4980.6</v>
      </c>
      <c r="G42" s="14"/>
      <c r="H42" s="14"/>
    </row>
  </sheetData>
  <sheetProtection/>
  <mergeCells count="5">
    <mergeCell ref="A1:H1"/>
    <mergeCell ref="A2:H2"/>
    <mergeCell ref="A25:H25"/>
    <mergeCell ref="A6:H6"/>
    <mergeCell ref="A38:H38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2022-01-18T06:11:24Z</cp:lastPrinted>
  <dcterms:created xsi:type="dcterms:W3CDTF">2009-04-17T07:03:32Z</dcterms:created>
  <dcterms:modified xsi:type="dcterms:W3CDTF">2022-01-18T06:11:46Z</dcterms:modified>
  <cp:category/>
  <cp:version/>
  <cp:contentType/>
  <cp:contentStatus/>
</cp:coreProperties>
</file>