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9852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подпись'!$A$1:$D$38</definedName>
  </definedNames>
  <calcPr fullCalcOnLoad="1"/>
</workbook>
</file>

<file path=xl/sharedStrings.xml><?xml version="1.0" encoding="utf-8"?>
<sst xmlns="http://schemas.openxmlformats.org/spreadsheetml/2006/main" count="41" uniqueCount="40">
  <si>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</si>
  <si>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</si>
  <si>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</si>
  <si>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</si>
  <si>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</si>
  <si>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</si>
  <si>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</si>
  <si>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</si>
  <si>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</si>
  <si>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</si>
  <si>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</si>
  <si>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</si>
  <si>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</si>
  <si>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</si>
  <si>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</si>
  <si>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</si>
  <si>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</si>
  <si>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</si>
  <si>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</si>
  <si>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</si>
  <si>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</si>
  <si>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</si>
  <si>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</si>
  <si>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</si>
  <si>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</si>
  <si>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</si>
  <si>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</si>
  <si>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</si>
  <si>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</si>
  <si>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</si>
  <si>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</si>
  <si>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</si>
  <si>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доходы от оказания платных услуг (работ) и компенсации затрат государства</t>
  </si>
  <si>
    <t>Результат исполнения бюджета (дефицит "-", профицит "+")</t>
  </si>
  <si>
    <t>Кредиты кредитных организаций в валюте  Российской Федерации</t>
  </si>
  <si>
    <t>прочие неналоговые доходы</t>
  </si>
  <si>
    <t>(тыс. рублей)</t>
  </si>
  <si>
    <t xml:space="preserve"> об исполнении бюджета Советского муниципального района за 2019 год</t>
  </si>
  <si>
    <t>Бюджетные назначения по состоянию на 01.01.2020</t>
  </si>
  <si>
    <t>Исполнено на 01.01.2020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</si>
</sst>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 shrinkToFit="1"/>
    </xf>
    <xf numFmtId="0" fontId="6" fillId="0" borderId="0" xfId="0" applyFont="1" applyFill="1" applyAlignment="1">
      <alignment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justify" wrapText="1" shrinkToFit="1"/>
    </xf>
    <xf numFmtId="0" fontId="8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zoomScaleNormal="110" zoomScaleSheetLayoutView="100" workbookViewId="0" topLeftCell="A1">
      <selection activeCell="C5" sqref="C5"/>
    </sheetView>
  </sheetViews>
  <sheetFormatPr defaultColWidth="9.28125" defaultRowHeight="12"/>
  <cols>
    <col min="1" max="1" width="52.421875" style="13" customWidth="1"/>
    <col min="2" max="2" width="18.8515625" style="2" customWidth="1"/>
    <col min="3" max="3" width="18.28125" style="2" customWidth="1"/>
    <col min="4" max="4" width="15.7109375" style="9" customWidth="1"/>
    <col min="5" max="16384" width="9.28125" style="10" customWidth="1"/>
  </cols>
  <sheetData>
    <row r="1" spans="1:4" s="1" customFormat="1" ht="15">
      <c r="A1" s="25" t="s">
        <v>26</v>
      </c>
      <c r="B1" s="25"/>
      <c r="C1" s="25"/>
      <c r="D1" s="25"/>
    </row>
    <row r="2" spans="1:4" s="1" customFormat="1" ht="15">
      <c r="A2" s="25" t="s">
        <v>37</v>
      </c>
      <c r="B2" s="25"/>
      <c r="C2" s="25"/>
      <c r="D2" s="25"/>
    </row>
    <row r="3" spans="1:4" s="1" customFormat="1" ht="13.5" customHeight="1">
      <c r="A3" s="13"/>
      <c r="B3" s="2"/>
      <c r="C3" s="2"/>
      <c r="D3" s="19" t="s">
        <v>36</v>
      </c>
    </row>
    <row r="4" spans="1:4" s="4" customFormat="1" ht="72" customHeight="1">
      <c r="A4" s="14" t="s">
        <v>7</v>
      </c>
      <c r="B4" s="3" t="s">
        <v>38</v>
      </c>
      <c r="C4" s="3" t="s">
        <v>39</v>
      </c>
      <c r="D4" s="3" t="s">
        <v>4</v>
      </c>
    </row>
    <row r="5" spans="1:4" s="4" customFormat="1" ht="12.75">
      <c r="A5" s="14">
        <v>1</v>
      </c>
      <c r="B5" s="3">
        <v>2</v>
      </c>
      <c r="C5" s="3">
        <v>3</v>
      </c>
      <c r="D5" s="3">
        <v>4</v>
      </c>
    </row>
    <row r="6" spans="1:4" s="4" customFormat="1" ht="12.75">
      <c r="A6" s="20" t="s">
        <v>5</v>
      </c>
      <c r="B6" s="21"/>
      <c r="C6" s="21"/>
      <c r="D6" s="21"/>
    </row>
    <row r="7" spans="1:4" s="7" customFormat="1" ht="12.75">
      <c r="A7" s="15" t="s">
        <v>15</v>
      </c>
      <c r="B7" s="5">
        <f>SUM(B8:B17)</f>
        <v>94767.59999999999</v>
      </c>
      <c r="C7" s="5">
        <f>SUM(C8:C17)</f>
        <v>82590.9</v>
      </c>
      <c r="D7" s="5">
        <f>C7/B7*100</f>
        <v>87.15098831246122</v>
      </c>
    </row>
    <row r="8" spans="1:4" s="7" customFormat="1" ht="12.75">
      <c r="A8" s="16" t="s">
        <v>28</v>
      </c>
      <c r="B8" s="8">
        <v>54069.2</v>
      </c>
      <c r="C8" s="8">
        <v>54515</v>
      </c>
      <c r="D8" s="8">
        <f aca="true" t="shared" si="0" ref="D8:D16">C8/B8*100</f>
        <v>100.8244989753871</v>
      </c>
    </row>
    <row r="9" spans="1:4" s="7" customFormat="1" ht="12.75">
      <c r="A9" s="12" t="s">
        <v>29</v>
      </c>
      <c r="B9" s="8">
        <v>7302.4</v>
      </c>
      <c r="C9" s="8">
        <v>7302.5</v>
      </c>
      <c r="D9" s="8">
        <f t="shared" si="0"/>
        <v>100.00136941279581</v>
      </c>
    </row>
    <row r="10" spans="1:4" s="7" customFormat="1" ht="26.25">
      <c r="A10" s="12" t="s">
        <v>30</v>
      </c>
      <c r="B10" s="8">
        <v>12220.4</v>
      </c>
      <c r="C10" s="8">
        <v>12223</v>
      </c>
      <c r="D10" s="8">
        <f t="shared" si="0"/>
        <v>100.02127589931591</v>
      </c>
    </row>
    <row r="11" spans="1:4" s="6" customFormat="1" ht="12.75">
      <c r="A11" s="12" t="s">
        <v>8</v>
      </c>
      <c r="B11" s="8">
        <v>2786</v>
      </c>
      <c r="C11" s="8">
        <v>2788.1</v>
      </c>
      <c r="D11" s="8">
        <f t="shared" si="0"/>
        <v>100.07537688442211</v>
      </c>
    </row>
    <row r="12" spans="1:4" s="7" customFormat="1" ht="39">
      <c r="A12" s="12" t="s">
        <v>9</v>
      </c>
      <c r="B12" s="8">
        <v>2500</v>
      </c>
      <c r="C12" s="8">
        <v>2509.7</v>
      </c>
      <c r="D12" s="8">
        <f t="shared" si="0"/>
        <v>100.38799999999999</v>
      </c>
    </row>
    <row r="13" spans="1:4" s="7" customFormat="1" ht="12.75">
      <c r="A13" s="12" t="s">
        <v>25</v>
      </c>
      <c r="B13" s="8">
        <v>378.2</v>
      </c>
      <c r="C13" s="8">
        <v>378.2</v>
      </c>
      <c r="D13" s="8">
        <f t="shared" si="0"/>
        <v>100</v>
      </c>
    </row>
    <row r="14" spans="1:4" s="7" customFormat="1" ht="26.25">
      <c r="A14" s="12" t="s">
        <v>32</v>
      </c>
      <c r="B14" s="8">
        <v>173</v>
      </c>
      <c r="C14" s="8">
        <v>173</v>
      </c>
      <c r="D14" s="8">
        <f t="shared" si="0"/>
        <v>100</v>
      </c>
    </row>
    <row r="15" spans="1:4" s="7" customFormat="1" ht="26.25">
      <c r="A15" s="12" t="s">
        <v>10</v>
      </c>
      <c r="B15" s="8">
        <v>12766</v>
      </c>
      <c r="C15" s="8">
        <v>673</v>
      </c>
      <c r="D15" s="8">
        <f t="shared" si="0"/>
        <v>5.271815760614131</v>
      </c>
    </row>
    <row r="16" spans="1:4" s="7" customFormat="1" ht="12.75">
      <c r="A16" s="12" t="s">
        <v>11</v>
      </c>
      <c r="B16" s="8">
        <v>2572.4</v>
      </c>
      <c r="C16" s="8">
        <v>2582</v>
      </c>
      <c r="D16" s="8">
        <f t="shared" si="0"/>
        <v>100.37319234955685</v>
      </c>
    </row>
    <row r="17" spans="1:4" s="7" customFormat="1" ht="12.75">
      <c r="A17" s="12" t="s">
        <v>35</v>
      </c>
      <c r="B17" s="8"/>
      <c r="C17" s="8">
        <v>-553.6</v>
      </c>
      <c r="D17" s="8"/>
    </row>
    <row r="18" spans="1:4" s="7" customFormat="1" ht="12.75">
      <c r="A18" s="17" t="s">
        <v>16</v>
      </c>
      <c r="B18" s="5">
        <f>B19+B20</f>
        <v>318701.2</v>
      </c>
      <c r="C18" s="5">
        <f>C19+C20</f>
        <v>313529.1</v>
      </c>
      <c r="D18" s="5">
        <f>C18/B18*100</f>
        <v>98.37713193423808</v>
      </c>
    </row>
    <row r="19" spans="1:4" s="7" customFormat="1" ht="39">
      <c r="A19" s="12" t="s">
        <v>24</v>
      </c>
      <c r="B19" s="8">
        <v>317021.2</v>
      </c>
      <c r="C19" s="8">
        <v>311849.1</v>
      </c>
      <c r="D19" s="8">
        <f>C19/B19*100</f>
        <v>98.36853182058486</v>
      </c>
    </row>
    <row r="20" spans="1:4" s="7" customFormat="1" ht="12.75">
      <c r="A20" s="12" t="s">
        <v>22</v>
      </c>
      <c r="B20" s="8">
        <v>1680</v>
      </c>
      <c r="C20" s="8">
        <v>1680</v>
      </c>
      <c r="D20" s="8">
        <f>C20/B20*100</f>
        <v>100</v>
      </c>
    </row>
    <row r="21" spans="1:4" s="6" customFormat="1" ht="12.75">
      <c r="A21" s="17" t="s">
        <v>17</v>
      </c>
      <c r="B21" s="5">
        <f>B7+B18</f>
        <v>413468.8</v>
      </c>
      <c r="C21" s="5">
        <f>C7+C18</f>
        <v>396120</v>
      </c>
      <c r="D21" s="5">
        <f>C21/B21*100</f>
        <v>95.80408485477018</v>
      </c>
    </row>
    <row r="22" spans="1:4" s="7" customFormat="1" ht="12.75">
      <c r="A22" s="22" t="s">
        <v>1</v>
      </c>
      <c r="B22" s="23"/>
      <c r="C22" s="23"/>
      <c r="D22" s="24"/>
    </row>
    <row r="23" spans="1:4" s="7" customFormat="1" ht="12.75">
      <c r="A23" s="12" t="s">
        <v>0</v>
      </c>
      <c r="B23" s="8">
        <v>48816.3</v>
      </c>
      <c r="C23" s="8">
        <v>44903.2</v>
      </c>
      <c r="D23" s="8">
        <f>C23/B23*100</f>
        <v>91.98402992443097</v>
      </c>
    </row>
    <row r="24" spans="1:4" s="7" customFormat="1" ht="12.75">
      <c r="A24" s="12" t="s">
        <v>6</v>
      </c>
      <c r="B24" s="8">
        <v>10552.5</v>
      </c>
      <c r="C24" s="8">
        <v>10503.8</v>
      </c>
      <c r="D24" s="8">
        <f aca="true" t="shared" si="1" ref="D24:D30">C24/B24*100</f>
        <v>99.53849798625917</v>
      </c>
    </row>
    <row r="25" spans="1:4" s="7" customFormat="1" ht="12.75">
      <c r="A25" s="12" t="s">
        <v>12</v>
      </c>
      <c r="B25" s="8">
        <v>286806.7</v>
      </c>
      <c r="C25" s="8">
        <v>276570.2</v>
      </c>
      <c r="D25" s="8">
        <f t="shared" si="1"/>
        <v>96.43087138480378</v>
      </c>
    </row>
    <row r="26" spans="1:4" s="7" customFormat="1" ht="12.75">
      <c r="A26" s="12" t="s">
        <v>18</v>
      </c>
      <c r="B26" s="8">
        <v>45064.3</v>
      </c>
      <c r="C26" s="8">
        <v>42422.1</v>
      </c>
      <c r="D26" s="8">
        <f t="shared" si="1"/>
        <v>94.13682227395077</v>
      </c>
    </row>
    <row r="27" spans="1:4" s="7" customFormat="1" ht="12.75">
      <c r="A27" s="12" t="s">
        <v>13</v>
      </c>
      <c r="B27" s="8">
        <v>9927.6</v>
      </c>
      <c r="C27" s="8">
        <v>9040.9</v>
      </c>
      <c r="D27" s="8">
        <f t="shared" si="1"/>
        <v>91.06833474354325</v>
      </c>
    </row>
    <row r="28" spans="1:4" s="7" customFormat="1" ht="12.75">
      <c r="A28" s="12" t="s">
        <v>19</v>
      </c>
      <c r="B28" s="8">
        <v>15025.2</v>
      </c>
      <c r="C28" s="8">
        <v>14561.7</v>
      </c>
      <c r="D28" s="8">
        <f t="shared" si="1"/>
        <v>96.91518249341107</v>
      </c>
    </row>
    <row r="29" spans="1:4" s="7" customFormat="1" ht="12.75">
      <c r="A29" s="12" t="s">
        <v>20</v>
      </c>
      <c r="B29" s="8">
        <v>44.8</v>
      </c>
      <c r="C29" s="8">
        <v>24.4</v>
      </c>
      <c r="D29" s="8">
        <f t="shared" si="1"/>
        <v>54.46428571428571</v>
      </c>
    </row>
    <row r="30" spans="1:4" s="7" customFormat="1" ht="12.75">
      <c r="A30" s="12" t="s">
        <v>23</v>
      </c>
      <c r="B30" s="8">
        <v>1863.7</v>
      </c>
      <c r="C30" s="8">
        <v>1863.7</v>
      </c>
      <c r="D30" s="8">
        <f t="shared" si="1"/>
        <v>100</v>
      </c>
    </row>
    <row r="31" spans="1:4" s="7" customFormat="1" ht="12.75">
      <c r="A31" s="17" t="s">
        <v>17</v>
      </c>
      <c r="B31" s="5">
        <f>SUM(B23:B30)</f>
        <v>418101.1</v>
      </c>
      <c r="C31" s="5">
        <f>SUM(C23:C30)</f>
        <v>399890.00000000006</v>
      </c>
      <c r="D31" s="5">
        <f>C31/B31*100</f>
        <v>95.64433100032505</v>
      </c>
    </row>
    <row r="32" spans="1:4" s="7" customFormat="1" ht="26.25">
      <c r="A32" s="17" t="s">
        <v>33</v>
      </c>
      <c r="B32" s="5">
        <f>B21-B31</f>
        <v>-4632.299999999988</v>
      </c>
      <c r="C32" s="5">
        <f>C21-C31</f>
        <v>-3770.000000000058</v>
      </c>
      <c r="D32" s="8" t="s">
        <v>27</v>
      </c>
    </row>
    <row r="33" spans="1:4" s="7" customFormat="1" ht="12.75">
      <c r="A33" s="20" t="s">
        <v>21</v>
      </c>
      <c r="B33" s="20"/>
      <c r="C33" s="20"/>
      <c r="D33" s="20"/>
    </row>
    <row r="34" spans="1:4" s="7" customFormat="1" ht="28.5" customHeight="1">
      <c r="A34" s="18" t="s">
        <v>31</v>
      </c>
      <c r="B34" s="11">
        <f>B35+B37+B38+B36</f>
        <v>4632.3</v>
      </c>
      <c r="C34" s="11">
        <f>C35+C37+C38</f>
        <v>3770</v>
      </c>
      <c r="D34" s="3"/>
    </row>
    <row r="35" spans="1:4" s="7" customFormat="1" ht="29.25" customHeight="1">
      <c r="A35" s="12" t="s">
        <v>34</v>
      </c>
      <c r="B35" s="8">
        <v>0</v>
      </c>
      <c r="C35" s="8"/>
      <c r="D35" s="8"/>
    </row>
    <row r="36" spans="1:4" s="7" customFormat="1" ht="26.25">
      <c r="A36" s="12" t="s">
        <v>14</v>
      </c>
      <c r="B36" s="8">
        <v>0</v>
      </c>
      <c r="C36" s="8"/>
      <c r="D36" s="8"/>
    </row>
    <row r="37" spans="1:4" s="7" customFormat="1" ht="30" customHeight="1">
      <c r="A37" s="12" t="s">
        <v>2</v>
      </c>
      <c r="B37" s="8">
        <v>566</v>
      </c>
      <c r="C37" s="8">
        <v>566</v>
      </c>
      <c r="D37" s="8"/>
    </row>
    <row r="38" spans="1:4" s="7" customFormat="1" ht="26.25">
      <c r="A38" s="12" t="s">
        <v>3</v>
      </c>
      <c r="B38" s="8">
        <v>4066.3</v>
      </c>
      <c r="C38" s="8">
        <v>3204</v>
      </c>
      <c r="D38" s="8"/>
    </row>
  </sheetData>
  <sheetProtection/>
  <mergeCells count="5">
    <mergeCell ref="A6:D6"/>
    <mergeCell ref="A22:D22"/>
    <mergeCell ref="A33:D33"/>
    <mergeCell ref="A1:D1"/>
    <mergeCell ref="A2:D2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Администратор</cp:lastModifiedBy>
  <cp:lastPrinted>2019-10-09T07:12:03Z</cp:lastPrinted>
  <dcterms:created xsi:type="dcterms:W3CDTF">2009-04-17T07:03:32Z</dcterms:created>
  <dcterms:modified xsi:type="dcterms:W3CDTF">2020-01-24T08:38:28Z</dcterms:modified>
  <cp:category/>
  <cp:version/>
  <cp:contentType/>
  <cp:contentStatus/>
</cp:coreProperties>
</file>