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подпись'!$A$1:$H$40</definedName>
  </definedNames>
  <calcPr fullCalcOnLoad="1"/>
</workbook>
</file>

<file path=xl/sharedStrings.xml><?xml version="1.0" encoding="utf-8"?>
<sst xmlns="http://schemas.openxmlformats.org/spreadsheetml/2006/main" count="47" uniqueCount="45">
  <si>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</si>
  <si>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</si>
  <si>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</si>
  <si>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</si>
  <si>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</si>
  <si>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</si>
  <si>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</si>
  <si>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</si>
  <si>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</si>
  <si>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</si>
  <si>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</si>
  <si>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</si>
  <si>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</si>
  <si>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</si>
  <si>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</si>
  <si>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</si>
  <si>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</si>
  <si>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</si>
  <si>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</si>
  <si>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</si>
  <si>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</si>
  <si>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</si>
  <si>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</si>
  <si>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</si>
  <si>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</si>
  <si>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</si>
  <si>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</si>
  <si>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</si>
  <si>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</si>
  <si>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</si>
  <si>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</si>
  <si>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(тыс. рублей)</t>
  </si>
  <si>
    <t>Бюджетные кредиты из других бюджетов бюджетной  системы Российской Федерации</t>
  </si>
  <si>
    <t>Бюджетные назначения по состоянию на 01.01.2022</t>
  </si>
  <si>
    <t>Исполнено на 01.01.2022</t>
  </si>
  <si>
    <t>% исполнения 2021</t>
  </si>
  <si>
    <t>налог на имущество</t>
  </si>
  <si>
    <t>Жилищно-коммунальное хозяйство</t>
  </si>
  <si>
    <t xml:space="preserve"> об исполнении бюджета Советского муниципального района за 2022 год в сравнении с 2021 годом</t>
  </si>
  <si>
    <t>Бюджетные назначения по состоянию на 01.01.2023</t>
  </si>
  <si>
    <t>Исполнено на 01.01.2023</t>
  </si>
  <si>
    <t>% исполнения 2022</t>
  </si>
  <si>
    <t>Темп роста (2022/2021), %</t>
  </si>
  <si>
    <t>иных межбюджетных трансфертов, имеющих целевое назначение, прошлых лет</t>
  </si>
  <si>
    <t>Средства массовой информации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</si>
</sst>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6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Normal="110" zoomScaleSheetLayoutView="100" workbookViewId="0" topLeftCell="A1">
      <selection activeCell="B19" sqref="B19"/>
    </sheetView>
  </sheetViews>
  <sheetFormatPr defaultColWidth="9.140625" defaultRowHeight="12"/>
  <cols>
    <col min="1" max="1" width="50.8515625" style="15" customWidth="1"/>
    <col min="2" max="2" width="14.8515625" style="15" bestFit="1" customWidth="1"/>
    <col min="3" max="3" width="14.140625" style="15" bestFit="1" customWidth="1"/>
    <col min="4" max="4" width="15.421875" style="15" bestFit="1" customWidth="1"/>
    <col min="5" max="5" width="16.28125" style="2" customWidth="1"/>
    <col min="6" max="6" width="15.8515625" style="2" customWidth="1"/>
    <col min="7" max="8" width="15.00390625" style="12" customWidth="1"/>
    <col min="9" max="9" width="7.421875" style="13" customWidth="1"/>
    <col min="10" max="10" width="11.7109375" style="13" bestFit="1" customWidth="1"/>
    <col min="11" max="16384" width="9.28125" style="13" customWidth="1"/>
  </cols>
  <sheetData>
    <row r="1" spans="1:8" s="1" customFormat="1" ht="18.75">
      <c r="A1" s="33" t="s">
        <v>23</v>
      </c>
      <c r="B1" s="33"/>
      <c r="C1" s="33"/>
      <c r="D1" s="33"/>
      <c r="E1" s="33"/>
      <c r="F1" s="33"/>
      <c r="G1" s="33"/>
      <c r="H1" s="33"/>
    </row>
    <row r="2" spans="1:8" s="1" customFormat="1" ht="19.5" customHeight="1">
      <c r="A2" s="33" t="s">
        <v>38</v>
      </c>
      <c r="B2" s="33"/>
      <c r="C2" s="33"/>
      <c r="D2" s="33"/>
      <c r="E2" s="33"/>
      <c r="F2" s="33"/>
      <c r="G2" s="33"/>
      <c r="H2" s="33"/>
    </row>
    <row r="3" spans="1:8" s="1" customFormat="1" ht="15" customHeight="1">
      <c r="A3" s="27"/>
      <c r="B3" s="27"/>
      <c r="C3" s="27"/>
      <c r="D3" s="27"/>
      <c r="E3" s="27"/>
      <c r="F3" s="27"/>
      <c r="G3" s="27"/>
      <c r="H3" s="27"/>
    </row>
    <row r="4" spans="1:8" s="1" customFormat="1" ht="13.5" customHeight="1">
      <c r="A4" s="15"/>
      <c r="B4" s="15"/>
      <c r="C4" s="15"/>
      <c r="D4" s="15"/>
      <c r="E4" s="2"/>
      <c r="F4" s="2"/>
      <c r="H4" s="25" t="s">
        <v>31</v>
      </c>
    </row>
    <row r="5" spans="1:8" s="4" customFormat="1" ht="72" customHeight="1">
      <c r="A5" s="16" t="s">
        <v>5</v>
      </c>
      <c r="B5" s="3" t="s">
        <v>33</v>
      </c>
      <c r="C5" s="3" t="s">
        <v>34</v>
      </c>
      <c r="D5" s="3" t="s">
        <v>35</v>
      </c>
      <c r="E5" s="3" t="s">
        <v>39</v>
      </c>
      <c r="F5" s="3" t="s">
        <v>40</v>
      </c>
      <c r="G5" s="3" t="s">
        <v>41</v>
      </c>
      <c r="H5" s="3" t="s">
        <v>42</v>
      </c>
    </row>
    <row r="6" spans="1:8" s="4" customFormat="1" ht="12.75">
      <c r="A6" s="28">
        <v>1</v>
      </c>
      <c r="B6" s="28">
        <v>2</v>
      </c>
      <c r="C6" s="28">
        <v>3</v>
      </c>
      <c r="D6" s="28">
        <v>4</v>
      </c>
      <c r="E6" s="29">
        <v>5</v>
      </c>
      <c r="F6" s="29">
        <v>6</v>
      </c>
      <c r="G6" s="29">
        <v>7</v>
      </c>
      <c r="H6" s="29">
        <v>8</v>
      </c>
    </row>
    <row r="7" spans="1:8" s="4" customFormat="1" ht="12.75">
      <c r="A7" s="30" t="s">
        <v>3</v>
      </c>
      <c r="B7" s="31"/>
      <c r="C7" s="31"/>
      <c r="D7" s="31"/>
      <c r="E7" s="31"/>
      <c r="F7" s="31"/>
      <c r="G7" s="31"/>
      <c r="H7" s="31"/>
    </row>
    <row r="8" spans="1:9" s="6" customFormat="1" ht="12.75">
      <c r="A8" s="17" t="s">
        <v>12</v>
      </c>
      <c r="B8" s="14">
        <f>SUM(B9:B18)</f>
        <v>188333.59999999998</v>
      </c>
      <c r="C8" s="14">
        <f>SUM(C9:C18)</f>
        <v>149083</v>
      </c>
      <c r="D8" s="22">
        <f>C8/B8*100</f>
        <v>79.15900296070379</v>
      </c>
      <c r="E8" s="14">
        <f>SUM(E9:E18)</f>
        <v>151645.00000000003</v>
      </c>
      <c r="F8" s="14">
        <f>SUM(F9:F18)</f>
        <v>132191.7</v>
      </c>
      <c r="G8" s="14">
        <f>F8/E8*100</f>
        <v>87.1718157538989</v>
      </c>
      <c r="H8" s="14">
        <f>F8/C8*100</f>
        <v>88.6698684625343</v>
      </c>
      <c r="I8" s="5"/>
    </row>
    <row r="9" spans="1:10" s="6" customFormat="1" ht="12.75">
      <c r="A9" s="18" t="s">
        <v>25</v>
      </c>
      <c r="B9" s="10">
        <v>69255.7</v>
      </c>
      <c r="C9" s="10">
        <v>69262</v>
      </c>
      <c r="D9" s="22">
        <f>C9/B9*100</f>
        <v>100.00909672416856</v>
      </c>
      <c r="E9" s="10">
        <v>80265.8</v>
      </c>
      <c r="F9" s="10">
        <v>80870.6</v>
      </c>
      <c r="G9" s="10">
        <f aca="true" t="shared" si="0" ref="G9:G18">F9/E9*100</f>
        <v>100.75349650785266</v>
      </c>
      <c r="H9" s="10">
        <f aca="true" t="shared" si="1" ref="H9:H35">F9/C9*100</f>
        <v>116.76041696745692</v>
      </c>
      <c r="I9" s="7"/>
      <c r="J9" s="7"/>
    </row>
    <row r="10" spans="1:8" s="6" customFormat="1" ht="12.75">
      <c r="A10" s="19" t="s">
        <v>26</v>
      </c>
      <c r="B10" s="10">
        <v>7749.3</v>
      </c>
      <c r="C10" s="10">
        <v>7749.4</v>
      </c>
      <c r="D10" s="23">
        <f aca="true" t="shared" si="2" ref="D10:D21">C10/B10*100</f>
        <v>100.00129043913644</v>
      </c>
      <c r="E10" s="10">
        <v>3480.3</v>
      </c>
      <c r="F10" s="10">
        <v>3485.4</v>
      </c>
      <c r="G10" s="10">
        <f t="shared" si="0"/>
        <v>100.14653909145763</v>
      </c>
      <c r="H10" s="10">
        <f t="shared" si="1"/>
        <v>44.97638526853692</v>
      </c>
    </row>
    <row r="11" spans="1:8" s="6" customFormat="1" ht="25.5">
      <c r="A11" s="19" t="s">
        <v>27</v>
      </c>
      <c r="B11" s="10">
        <v>20623.7</v>
      </c>
      <c r="C11" s="10">
        <v>20632</v>
      </c>
      <c r="D11" s="23">
        <f t="shared" si="2"/>
        <v>100.0402449608945</v>
      </c>
      <c r="E11" s="10">
        <v>8406.2</v>
      </c>
      <c r="F11" s="10">
        <v>8453.4</v>
      </c>
      <c r="G11" s="10">
        <f t="shared" si="0"/>
        <v>100.561490328567</v>
      </c>
      <c r="H11" s="10">
        <f t="shared" si="1"/>
        <v>40.97227607599845</v>
      </c>
    </row>
    <row r="12" spans="1:8" s="6" customFormat="1" ht="12.75">
      <c r="A12" s="19" t="s">
        <v>36</v>
      </c>
      <c r="B12" s="10">
        <v>29418.5</v>
      </c>
      <c r="C12" s="10">
        <v>29428.1</v>
      </c>
      <c r="D12" s="23"/>
      <c r="E12" s="10">
        <v>27836.4</v>
      </c>
      <c r="F12" s="10">
        <v>28002.3</v>
      </c>
      <c r="G12" s="10">
        <f t="shared" si="0"/>
        <v>100.59598223908264</v>
      </c>
      <c r="H12" s="10">
        <f t="shared" si="1"/>
        <v>95.15497092914596</v>
      </c>
    </row>
    <row r="13" spans="1:8" s="5" customFormat="1" ht="12.75">
      <c r="A13" s="19" t="s">
        <v>6</v>
      </c>
      <c r="B13" s="10">
        <v>3975.2</v>
      </c>
      <c r="C13" s="10">
        <v>3975.8</v>
      </c>
      <c r="D13" s="23">
        <f t="shared" si="2"/>
        <v>100.01509358019722</v>
      </c>
      <c r="E13" s="10">
        <v>3578.1</v>
      </c>
      <c r="F13" s="10">
        <v>3588.6</v>
      </c>
      <c r="G13" s="10">
        <f t="shared" si="0"/>
        <v>100.29345183197786</v>
      </c>
      <c r="H13" s="10">
        <f t="shared" si="1"/>
        <v>90.26107953116353</v>
      </c>
    </row>
    <row r="14" spans="1:8" s="6" customFormat="1" ht="38.25">
      <c r="A14" s="19" t="s">
        <v>7</v>
      </c>
      <c r="B14" s="10">
        <v>37967.2</v>
      </c>
      <c r="C14" s="10">
        <v>3930.6</v>
      </c>
      <c r="D14" s="23">
        <f t="shared" si="2"/>
        <v>10.352620156345479</v>
      </c>
      <c r="E14" s="10">
        <v>7673.3</v>
      </c>
      <c r="F14" s="10">
        <v>4671.2</v>
      </c>
      <c r="G14" s="10">
        <f t="shared" si="0"/>
        <v>60.876024656927264</v>
      </c>
      <c r="H14" s="10">
        <f t="shared" si="1"/>
        <v>118.8419070879764</v>
      </c>
    </row>
    <row r="15" spans="1:8" s="6" customFormat="1" ht="12.75">
      <c r="A15" s="19" t="s">
        <v>22</v>
      </c>
      <c r="B15" s="10">
        <v>6853.8</v>
      </c>
      <c r="C15" s="10">
        <v>6853.8</v>
      </c>
      <c r="D15" s="23">
        <f t="shared" si="2"/>
        <v>100</v>
      </c>
      <c r="E15" s="10">
        <v>908.1</v>
      </c>
      <c r="F15" s="10">
        <v>908.1</v>
      </c>
      <c r="G15" s="10">
        <f t="shared" si="0"/>
        <v>100</v>
      </c>
      <c r="H15" s="10">
        <f t="shared" si="1"/>
        <v>13.249584172283987</v>
      </c>
    </row>
    <row r="16" spans="1:8" s="6" customFormat="1" ht="25.5">
      <c r="A16" s="19" t="s">
        <v>30</v>
      </c>
      <c r="B16" s="10">
        <v>74.2</v>
      </c>
      <c r="C16" s="10">
        <v>74.2</v>
      </c>
      <c r="D16" s="23">
        <f t="shared" si="2"/>
        <v>100</v>
      </c>
      <c r="E16" s="10">
        <v>231.6</v>
      </c>
      <c r="F16" s="10">
        <v>231.6</v>
      </c>
      <c r="G16" s="10">
        <f t="shared" si="0"/>
        <v>100</v>
      </c>
      <c r="H16" s="10">
        <f t="shared" si="1"/>
        <v>312.12938005390833</v>
      </c>
    </row>
    <row r="17" spans="1:8" s="6" customFormat="1" ht="25.5">
      <c r="A17" s="19" t="s">
        <v>8</v>
      </c>
      <c r="B17" s="10">
        <v>11508.3</v>
      </c>
      <c r="C17" s="10">
        <v>6285.1</v>
      </c>
      <c r="D17" s="23">
        <f t="shared" si="2"/>
        <v>54.61362668682603</v>
      </c>
      <c r="E17" s="10">
        <v>18602.6</v>
      </c>
      <c r="F17" s="10">
        <v>1314.5</v>
      </c>
      <c r="G17" s="10">
        <f t="shared" si="0"/>
        <v>7.066216550374679</v>
      </c>
      <c r="H17" s="10">
        <f t="shared" si="1"/>
        <v>20.914543921337767</v>
      </c>
    </row>
    <row r="18" spans="1:8" s="6" customFormat="1" ht="12.75">
      <c r="A18" s="19" t="s">
        <v>9</v>
      </c>
      <c r="B18" s="10">
        <v>907.7</v>
      </c>
      <c r="C18" s="10">
        <v>892</v>
      </c>
      <c r="D18" s="23">
        <f t="shared" si="2"/>
        <v>98.27035364107083</v>
      </c>
      <c r="E18" s="10">
        <v>662.6</v>
      </c>
      <c r="F18" s="10">
        <v>666</v>
      </c>
      <c r="G18" s="10">
        <f t="shared" si="0"/>
        <v>100.51313009357077</v>
      </c>
      <c r="H18" s="10">
        <f t="shared" si="1"/>
        <v>74.66367713004485</v>
      </c>
    </row>
    <row r="19" spans="1:9" s="6" customFormat="1" ht="12.75">
      <c r="A19" s="20" t="s">
        <v>13</v>
      </c>
      <c r="B19" s="14">
        <f>B20+B21+B22</f>
        <v>365740.7</v>
      </c>
      <c r="C19" s="14">
        <f>C20+C21+C22</f>
        <v>360637.6</v>
      </c>
      <c r="D19" s="22">
        <f t="shared" si="2"/>
        <v>98.60472186989307</v>
      </c>
      <c r="E19" s="14">
        <f>E20+E21+E22</f>
        <v>609025.7</v>
      </c>
      <c r="F19" s="14">
        <f>F20+F21+F22</f>
        <v>414066</v>
      </c>
      <c r="G19" s="14">
        <f>F19/E19*100</f>
        <v>67.98826387786264</v>
      </c>
      <c r="H19" s="14">
        <f t="shared" si="1"/>
        <v>114.81498324079354</v>
      </c>
      <c r="I19" s="5"/>
    </row>
    <row r="20" spans="1:8" s="6" customFormat="1" ht="25.5">
      <c r="A20" s="19" t="s">
        <v>21</v>
      </c>
      <c r="B20" s="10">
        <v>364105.7</v>
      </c>
      <c r="C20" s="10">
        <v>359002.6</v>
      </c>
      <c r="D20" s="23">
        <f t="shared" si="2"/>
        <v>98.59845643723786</v>
      </c>
      <c r="E20" s="10">
        <v>607426.7</v>
      </c>
      <c r="F20" s="10">
        <v>412467</v>
      </c>
      <c r="G20" s="10">
        <f>F20/E20*100</f>
        <v>67.9039956590647</v>
      </c>
      <c r="H20" s="10">
        <f t="shared" si="1"/>
        <v>114.89248267282746</v>
      </c>
    </row>
    <row r="21" spans="1:8" s="6" customFormat="1" ht="12.75">
      <c r="A21" s="19" t="s">
        <v>19</v>
      </c>
      <c r="B21" s="10">
        <v>1635</v>
      </c>
      <c r="C21" s="10">
        <v>1635</v>
      </c>
      <c r="D21" s="23">
        <f t="shared" si="2"/>
        <v>100</v>
      </c>
      <c r="E21" s="10">
        <v>1625</v>
      </c>
      <c r="F21" s="10">
        <v>1625</v>
      </c>
      <c r="G21" s="10">
        <f>F21/E21*100</f>
        <v>100</v>
      </c>
      <c r="H21" s="10">
        <f t="shared" si="1"/>
        <v>99.38837920489296</v>
      </c>
    </row>
    <row r="22" spans="1:8" s="6" customFormat="1" ht="25.5">
      <c r="A22" s="19" t="s">
        <v>43</v>
      </c>
      <c r="B22" s="10"/>
      <c r="C22" s="10"/>
      <c r="D22" s="23"/>
      <c r="E22" s="10">
        <v>-26</v>
      </c>
      <c r="F22" s="10">
        <v>-26</v>
      </c>
      <c r="G22" s="10">
        <f>F22/E22*100</f>
        <v>100</v>
      </c>
      <c r="H22" s="10"/>
    </row>
    <row r="23" spans="1:10" s="6" customFormat="1" ht="12.75">
      <c r="A23" s="20" t="s">
        <v>14</v>
      </c>
      <c r="B23" s="14">
        <f>B8+B19</f>
        <v>554074.3</v>
      </c>
      <c r="C23" s="14">
        <f>C8+C19</f>
        <v>509720.6</v>
      </c>
      <c r="D23" s="14">
        <f>C23/B23*100</f>
        <v>91.99499056353993</v>
      </c>
      <c r="E23" s="14">
        <f>E8+E19</f>
        <v>760670.7</v>
      </c>
      <c r="F23" s="14">
        <f>F8+F19</f>
        <v>546257.7</v>
      </c>
      <c r="G23" s="14">
        <f>F23/E23*100</f>
        <v>71.8126385044146</v>
      </c>
      <c r="H23" s="14">
        <f t="shared" si="1"/>
        <v>107.1680642296976</v>
      </c>
      <c r="I23" s="8"/>
      <c r="J23" s="9"/>
    </row>
    <row r="24" spans="1:10" s="6" customFormat="1" ht="12.75">
      <c r="A24" s="30" t="s">
        <v>1</v>
      </c>
      <c r="B24" s="31"/>
      <c r="C24" s="31"/>
      <c r="D24" s="31"/>
      <c r="E24" s="31"/>
      <c r="F24" s="31"/>
      <c r="G24" s="31"/>
      <c r="H24" s="32"/>
      <c r="I24" s="9"/>
      <c r="J24" s="9"/>
    </row>
    <row r="25" spans="1:10" s="6" customFormat="1" ht="12.75">
      <c r="A25" s="26" t="s">
        <v>0</v>
      </c>
      <c r="B25" s="10">
        <v>60257.3</v>
      </c>
      <c r="C25" s="10">
        <v>53464.3</v>
      </c>
      <c r="D25" s="23">
        <f>C25/B25*100</f>
        <v>88.7266770997041</v>
      </c>
      <c r="E25" s="10">
        <v>68562.6</v>
      </c>
      <c r="F25" s="10">
        <v>66199.4</v>
      </c>
      <c r="G25" s="10">
        <f>F25/E25*100</f>
        <v>96.55322289411427</v>
      </c>
      <c r="H25" s="10">
        <f t="shared" si="1"/>
        <v>123.8198199546239</v>
      </c>
      <c r="I25" s="9"/>
      <c r="J25" s="9"/>
    </row>
    <row r="26" spans="1:10" s="6" customFormat="1" ht="12.75">
      <c r="A26" s="26" t="s">
        <v>4</v>
      </c>
      <c r="B26" s="10">
        <v>8800</v>
      </c>
      <c r="C26" s="10">
        <v>8453.6</v>
      </c>
      <c r="D26" s="23">
        <f aca="true" t="shared" si="3" ref="D26:D34">C26/B26*100</f>
        <v>96.06363636363638</v>
      </c>
      <c r="E26" s="10">
        <v>4753.4</v>
      </c>
      <c r="F26" s="10">
        <v>4737.8</v>
      </c>
      <c r="G26" s="10">
        <f aca="true" t="shared" si="4" ref="G26:G35">F26/E26*100</f>
        <v>99.67181385955317</v>
      </c>
      <c r="H26" s="10">
        <f t="shared" si="1"/>
        <v>56.04476199488975</v>
      </c>
      <c r="I26" s="9"/>
      <c r="J26" s="9"/>
    </row>
    <row r="27" spans="1:10" s="6" customFormat="1" ht="12.75">
      <c r="A27" s="26" t="s">
        <v>37</v>
      </c>
      <c r="B27" s="10">
        <v>3551.8</v>
      </c>
      <c r="C27" s="10">
        <v>3551.8</v>
      </c>
      <c r="D27" s="23"/>
      <c r="E27" s="10">
        <v>216669</v>
      </c>
      <c r="F27" s="10">
        <v>23186</v>
      </c>
      <c r="G27" s="10">
        <f t="shared" si="4"/>
        <v>10.701115526448177</v>
      </c>
      <c r="H27" s="10"/>
      <c r="I27" s="9"/>
      <c r="J27" s="9"/>
    </row>
    <row r="28" spans="1:10" s="6" customFormat="1" ht="12.75">
      <c r="A28" s="26" t="s">
        <v>10</v>
      </c>
      <c r="B28" s="10">
        <v>352999.1</v>
      </c>
      <c r="C28" s="10">
        <v>330093.4</v>
      </c>
      <c r="D28" s="23">
        <f t="shared" si="3"/>
        <v>93.51111660058058</v>
      </c>
      <c r="E28" s="10">
        <v>355834.1</v>
      </c>
      <c r="F28" s="10">
        <v>340491</v>
      </c>
      <c r="G28" s="10">
        <f t="shared" si="4"/>
        <v>95.68813107006889</v>
      </c>
      <c r="H28" s="10">
        <f t="shared" si="1"/>
        <v>103.14989636266583</v>
      </c>
      <c r="I28" s="9"/>
      <c r="J28" s="9"/>
    </row>
    <row r="29" spans="1:10" s="6" customFormat="1" ht="12.75">
      <c r="A29" s="26" t="s">
        <v>15</v>
      </c>
      <c r="B29" s="10">
        <v>81201</v>
      </c>
      <c r="C29" s="10">
        <v>68464.4</v>
      </c>
      <c r="D29" s="23">
        <f t="shared" si="3"/>
        <v>84.31472518811344</v>
      </c>
      <c r="E29" s="10">
        <v>75658</v>
      </c>
      <c r="F29" s="10">
        <v>71402.5</v>
      </c>
      <c r="G29" s="10">
        <f t="shared" si="4"/>
        <v>94.37534695603902</v>
      </c>
      <c r="H29" s="10">
        <f t="shared" si="1"/>
        <v>104.29142736955266</v>
      </c>
      <c r="I29" s="9"/>
      <c r="J29" s="9"/>
    </row>
    <row r="30" spans="1:10" s="6" customFormat="1" ht="12.75">
      <c r="A30" s="26" t="s">
        <v>11</v>
      </c>
      <c r="B30" s="10">
        <v>7649.8</v>
      </c>
      <c r="C30" s="10">
        <v>7456.1</v>
      </c>
      <c r="D30" s="23">
        <f t="shared" si="3"/>
        <v>97.46790765771655</v>
      </c>
      <c r="E30" s="10">
        <v>6591.4</v>
      </c>
      <c r="F30" s="10">
        <v>6343.3</v>
      </c>
      <c r="G30" s="10">
        <f t="shared" si="4"/>
        <v>96.23600449070001</v>
      </c>
      <c r="H30" s="10">
        <f t="shared" si="1"/>
        <v>85.07530746636982</v>
      </c>
      <c r="I30" s="9"/>
      <c r="J30" s="9"/>
    </row>
    <row r="31" spans="1:10" s="6" customFormat="1" ht="12.75">
      <c r="A31" s="26" t="s">
        <v>16</v>
      </c>
      <c r="B31" s="10">
        <v>20684.4</v>
      </c>
      <c r="C31" s="10">
        <v>18228.5</v>
      </c>
      <c r="D31" s="23">
        <f t="shared" si="3"/>
        <v>88.12680087408869</v>
      </c>
      <c r="E31" s="10">
        <v>19533.8</v>
      </c>
      <c r="F31" s="10">
        <v>19499.1</v>
      </c>
      <c r="G31" s="10">
        <f t="shared" si="4"/>
        <v>99.82235919278378</v>
      </c>
      <c r="H31" s="10">
        <f t="shared" si="1"/>
        <v>106.97040348904187</v>
      </c>
      <c r="I31" s="9"/>
      <c r="J31" s="9"/>
    </row>
    <row r="32" spans="1:10" s="6" customFormat="1" ht="12.75">
      <c r="A32" s="26" t="s">
        <v>44</v>
      </c>
      <c r="B32" s="10"/>
      <c r="C32" s="10"/>
      <c r="D32" s="23"/>
      <c r="E32" s="10">
        <v>1429.6</v>
      </c>
      <c r="F32" s="10">
        <v>1429.6</v>
      </c>
      <c r="G32" s="10">
        <f t="shared" si="4"/>
        <v>100</v>
      </c>
      <c r="H32" s="10"/>
      <c r="I32" s="9"/>
      <c r="J32" s="9"/>
    </row>
    <row r="33" spans="1:10" s="6" customFormat="1" ht="12.75">
      <c r="A33" s="26" t="s">
        <v>17</v>
      </c>
      <c r="B33" s="10">
        <v>15.9</v>
      </c>
      <c r="C33" s="10">
        <v>15.9</v>
      </c>
      <c r="D33" s="23">
        <f t="shared" si="3"/>
        <v>100</v>
      </c>
      <c r="E33" s="10">
        <v>15.7</v>
      </c>
      <c r="F33" s="10">
        <v>14.3</v>
      </c>
      <c r="G33" s="10">
        <f t="shared" si="4"/>
        <v>91.08280254777071</v>
      </c>
      <c r="H33" s="10">
        <f t="shared" si="1"/>
        <v>89.937106918239</v>
      </c>
      <c r="I33" s="9"/>
      <c r="J33" s="9"/>
    </row>
    <row r="34" spans="1:10" s="6" customFormat="1" ht="12.75">
      <c r="A34" s="26" t="s">
        <v>20</v>
      </c>
      <c r="B34" s="10">
        <v>14986.3</v>
      </c>
      <c r="C34" s="10">
        <v>14986.2</v>
      </c>
      <c r="D34" s="23">
        <f t="shared" si="3"/>
        <v>99.99933272388782</v>
      </c>
      <c r="E34" s="10">
        <v>8700.7</v>
      </c>
      <c r="F34" s="10">
        <v>8700.7</v>
      </c>
      <c r="G34" s="10">
        <f t="shared" si="4"/>
        <v>100</v>
      </c>
      <c r="H34" s="10">
        <f t="shared" si="1"/>
        <v>58.058080100359</v>
      </c>
      <c r="I34" s="9"/>
      <c r="J34" s="9"/>
    </row>
    <row r="35" spans="1:10" s="6" customFormat="1" ht="12.75">
      <c r="A35" s="20" t="s">
        <v>14</v>
      </c>
      <c r="B35" s="14">
        <f>SUM(B25:B34)</f>
        <v>550145.6</v>
      </c>
      <c r="C35" s="14">
        <f>SUM(C25:C34)</f>
        <v>504714.2</v>
      </c>
      <c r="D35" s="22">
        <f>C35/B35*100</f>
        <v>91.74193159047351</v>
      </c>
      <c r="E35" s="14">
        <f>SUM(E25:E34)</f>
        <v>757748.2999999999</v>
      </c>
      <c r="F35" s="14">
        <f>SUM(F25:F34)</f>
        <v>542003.7</v>
      </c>
      <c r="G35" s="14">
        <f t="shared" si="4"/>
        <v>71.52819742386754</v>
      </c>
      <c r="H35" s="14">
        <f t="shared" si="1"/>
        <v>107.38824071127777</v>
      </c>
      <c r="I35" s="8"/>
      <c r="J35" s="9"/>
    </row>
    <row r="36" spans="1:10" s="6" customFormat="1" ht="25.5">
      <c r="A36" s="20" t="s">
        <v>29</v>
      </c>
      <c r="B36" s="14">
        <f>B23-B35</f>
        <v>3928.70000000007</v>
      </c>
      <c r="C36" s="14">
        <f>C23-C35</f>
        <v>5006.399999999965</v>
      </c>
      <c r="D36" s="20"/>
      <c r="E36" s="14">
        <f>E23-E35</f>
        <v>2922.4000000000233</v>
      </c>
      <c r="F36" s="14">
        <f>F23-F35</f>
        <v>4254</v>
      </c>
      <c r="G36" s="10" t="s">
        <v>24</v>
      </c>
      <c r="H36" s="10" t="s">
        <v>24</v>
      </c>
      <c r="I36" s="11"/>
      <c r="J36" s="7"/>
    </row>
    <row r="37" spans="1:8" s="6" customFormat="1" ht="12.75" customHeight="1">
      <c r="A37" s="30" t="s">
        <v>18</v>
      </c>
      <c r="B37" s="31"/>
      <c r="C37" s="31"/>
      <c r="D37" s="31"/>
      <c r="E37" s="31"/>
      <c r="F37" s="31"/>
      <c r="G37" s="31"/>
      <c r="H37" s="31"/>
    </row>
    <row r="38" spans="1:8" s="6" customFormat="1" ht="12.75">
      <c r="A38" s="21" t="s">
        <v>28</v>
      </c>
      <c r="B38" s="24">
        <f>B39+B40</f>
        <v>-3928.7</v>
      </c>
      <c r="C38" s="24">
        <f>C39+C40</f>
        <v>-5006.4</v>
      </c>
      <c r="D38" s="24"/>
      <c r="E38" s="24">
        <f>E39+E40</f>
        <v>-2922.4</v>
      </c>
      <c r="F38" s="24">
        <f>F39+F40</f>
        <v>-4254</v>
      </c>
      <c r="G38" s="3"/>
      <c r="H38" s="3"/>
    </row>
    <row r="39" spans="1:8" s="6" customFormat="1" ht="25.5">
      <c r="A39" s="26" t="s">
        <v>32</v>
      </c>
      <c r="B39" s="10">
        <v>-5000</v>
      </c>
      <c r="C39" s="10">
        <v>-5000</v>
      </c>
      <c r="D39" s="19"/>
      <c r="E39" s="10">
        <v>-4000</v>
      </c>
      <c r="F39" s="10">
        <v>-4000</v>
      </c>
      <c r="G39" s="10"/>
      <c r="H39" s="10"/>
    </row>
    <row r="40" spans="1:8" s="6" customFormat="1" ht="25.5">
      <c r="A40" s="26" t="s">
        <v>2</v>
      </c>
      <c r="B40" s="10">
        <v>1071.3</v>
      </c>
      <c r="C40" s="10">
        <v>-6.4</v>
      </c>
      <c r="D40" s="19"/>
      <c r="E40" s="10">
        <v>1077.6</v>
      </c>
      <c r="F40" s="10">
        <v>-254</v>
      </c>
      <c r="G40" s="10"/>
      <c r="H40" s="10"/>
    </row>
  </sheetData>
  <sheetProtection/>
  <mergeCells count="5">
    <mergeCell ref="A24:H24"/>
    <mergeCell ref="A37:H37"/>
    <mergeCell ref="A7:H7"/>
    <mergeCell ref="A2:H2"/>
    <mergeCell ref="A1:H1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2023-01-18T09:51:19Z</cp:lastPrinted>
  <dcterms:created xsi:type="dcterms:W3CDTF">2009-04-17T07:03:32Z</dcterms:created>
  <dcterms:modified xsi:type="dcterms:W3CDTF">2023-01-18T09:51:36Z</dcterms:modified>
  <cp:category/>
  <cp:version/>
  <cp:contentType/>
  <cp:contentStatus/>
</cp:coreProperties>
</file>