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подпись'!$A$1:$H$39</definedName>
  </definedNames>
  <calcPr fullCalcOnLoad="1"/>
</workbook>
</file>

<file path=xl/sharedStrings.xml><?xml version="1.0" encoding="utf-8"?>
<sst xmlns="http://schemas.openxmlformats.org/spreadsheetml/2006/main" count="48" uniqueCount="45">
  <si>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</si>
  <si>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</si>
  <si>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</si>
  <si>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</si>
  <si>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</si>
  <si>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</si>
  <si>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</si>
  <si>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</si>
  <si>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</si>
  <si>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</si>
  <si>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</si>
  <si>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</si>
  <si>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</si>
  <si>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</si>
  <si>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</si>
  <si>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</si>
  <si>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</si>
  <si>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</si>
  <si>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</si>
  <si>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</si>
  <si>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</si>
  <si>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</si>
  <si>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</si>
  <si>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</si>
  <si>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</si>
  <si>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</si>
  <si>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</si>
  <si>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</si>
  <si>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</si>
  <si>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</si>
  <si>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</si>
  <si>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</si>
  <si>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</si>
  <si>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</si>
  <si>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(тыс. рублей)</t>
  </si>
  <si>
    <t>Жилищное хозяйство</t>
  </si>
  <si>
    <t>Бюджетные назначения по состоянию на 01.04.2021</t>
  </si>
  <si>
    <t>% исполнения 2021</t>
  </si>
  <si>
    <t>налог на имущество</t>
  </si>
  <si>
    <t xml:space="preserve"> об исполнении бюджета Советского муниципального района за I квартал 2022 года в сравнении с I кварталом 2021 года </t>
  </si>
  <si>
    <t xml:space="preserve">Исполнено на 01.04.2021 </t>
  </si>
  <si>
    <t>Бюджетные назначения по состоянию на 01.04.2022</t>
  </si>
  <si>
    <t>Исполнено на 01.04.2022</t>
  </si>
  <si>
    <t>% исполнения 2022</t>
  </si>
  <si>
    <t>Темп роста (2022/2021),                 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</si>
</sst>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110" zoomScaleSheetLayoutView="100" workbookViewId="0" topLeftCell="A1">
      <selection activeCell="F40" sqref="F40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8" t="s">
        <v>26</v>
      </c>
      <c r="B1" s="28"/>
      <c r="C1" s="28"/>
      <c r="D1" s="28"/>
      <c r="E1" s="28"/>
      <c r="F1" s="28"/>
      <c r="G1" s="28"/>
      <c r="H1" s="28"/>
    </row>
    <row r="2" spans="1:8" s="1" customFormat="1" ht="38.25" customHeight="1">
      <c r="A2" s="28" t="s">
        <v>39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19"/>
      <c r="B3" s="2"/>
      <c r="C3" s="2"/>
      <c r="E3" s="2"/>
      <c r="F3" s="2"/>
      <c r="H3" s="3" t="s">
        <v>34</v>
      </c>
    </row>
    <row r="4" spans="1:8" s="5" customFormat="1" ht="72" customHeight="1">
      <c r="A4" s="20" t="s">
        <v>6</v>
      </c>
      <c r="B4" s="4" t="s">
        <v>36</v>
      </c>
      <c r="C4" s="4" t="s">
        <v>40</v>
      </c>
      <c r="D4" s="4" t="s">
        <v>37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4</v>
      </c>
      <c r="B6" s="30"/>
      <c r="C6" s="30"/>
      <c r="D6" s="30"/>
      <c r="E6" s="30"/>
      <c r="F6" s="30"/>
      <c r="G6" s="30"/>
      <c r="H6" s="31"/>
    </row>
    <row r="7" spans="1:9" s="7" customFormat="1" ht="12.75">
      <c r="A7" s="21" t="s">
        <v>15</v>
      </c>
      <c r="B7" s="17">
        <f>SUM(B8:B16)</f>
        <v>131297.30000000002</v>
      </c>
      <c r="C7" s="17">
        <f>SUM(C8:C16)</f>
        <v>47102.80000000001</v>
      </c>
      <c r="D7" s="17">
        <f>C7/B7*100</f>
        <v>35.87491898157845</v>
      </c>
      <c r="E7" s="17">
        <f>SUM(E8:E16)</f>
        <v>121009.3</v>
      </c>
      <c r="F7" s="17">
        <f>SUM(F8:F16)</f>
        <v>27965.2</v>
      </c>
      <c r="G7" s="17">
        <f>F7/E7*100</f>
        <v>23.109959317176447</v>
      </c>
      <c r="H7" s="17">
        <f>SUM(F7/C7)*100</f>
        <v>59.37056820401334</v>
      </c>
      <c r="I7" s="6"/>
    </row>
    <row r="8" spans="1:10" s="7" customFormat="1" ht="12.75">
      <c r="A8" s="26" t="s">
        <v>28</v>
      </c>
      <c r="B8" s="11">
        <v>62402.8</v>
      </c>
      <c r="C8" s="11">
        <v>14620.5</v>
      </c>
      <c r="D8" s="11">
        <f aca="true" t="shared" si="0" ref="D8:D21">C8/B8*100</f>
        <v>23.42923714961508</v>
      </c>
      <c r="E8" s="11">
        <v>76172.1</v>
      </c>
      <c r="F8" s="11">
        <v>15464.7</v>
      </c>
      <c r="G8" s="11">
        <f aca="true" t="shared" si="1" ref="G8:G16">F8/E8*100</f>
        <v>20.30231541469908</v>
      </c>
      <c r="H8" s="11">
        <f aca="true" t="shared" si="2" ref="H8:H17">SUM(F8/C8)*100</f>
        <v>105.77408433364113</v>
      </c>
      <c r="I8" s="8"/>
      <c r="J8" s="8"/>
    </row>
    <row r="9" spans="1:8" s="7" customFormat="1" ht="12.75">
      <c r="A9" s="27" t="s">
        <v>29</v>
      </c>
      <c r="B9" s="11">
        <v>7603.6</v>
      </c>
      <c r="C9" s="11">
        <v>1704.8</v>
      </c>
      <c r="D9" s="11">
        <f t="shared" si="0"/>
        <v>22.420958493345257</v>
      </c>
      <c r="E9" s="11">
        <v>2994.8</v>
      </c>
      <c r="F9" s="11">
        <v>778.9</v>
      </c>
      <c r="G9" s="11">
        <f t="shared" si="1"/>
        <v>26.00841458528115</v>
      </c>
      <c r="H9" s="11">
        <f t="shared" si="2"/>
        <v>45.68864382918817</v>
      </c>
    </row>
    <row r="10" spans="1:8" s="7" customFormat="1" ht="25.5">
      <c r="A10" s="27" t="s">
        <v>30</v>
      </c>
      <c r="B10" s="11">
        <v>16535.3</v>
      </c>
      <c r="C10" s="11">
        <v>17964.2</v>
      </c>
      <c r="D10" s="11">
        <f t="shared" si="0"/>
        <v>108.64151240074267</v>
      </c>
      <c r="E10" s="11">
        <v>8339.9</v>
      </c>
      <c r="F10" s="11">
        <v>5548.6</v>
      </c>
      <c r="G10" s="11">
        <f t="shared" si="1"/>
        <v>66.53077375028478</v>
      </c>
      <c r="H10" s="11">
        <f t="shared" si="2"/>
        <v>30.886986339497447</v>
      </c>
    </row>
    <row r="11" spans="1:8" s="7" customFormat="1" ht="12.75">
      <c r="A11" s="27" t="s">
        <v>38</v>
      </c>
      <c r="B11" s="11">
        <v>23596</v>
      </c>
      <c r="C11" s="11">
        <v>4406.3</v>
      </c>
      <c r="D11" s="11"/>
      <c r="E11" s="11">
        <v>23720</v>
      </c>
      <c r="F11" s="11">
        <v>2903.9</v>
      </c>
      <c r="G11" s="11">
        <f t="shared" si="1"/>
        <v>12.242411467116359</v>
      </c>
      <c r="H11" s="11">
        <f t="shared" si="2"/>
        <v>65.90336563556725</v>
      </c>
    </row>
    <row r="12" spans="1:8" s="6" customFormat="1" ht="12.75">
      <c r="A12" s="27" t="s">
        <v>7</v>
      </c>
      <c r="B12" s="11">
        <v>2700</v>
      </c>
      <c r="C12" s="11">
        <v>776.5</v>
      </c>
      <c r="D12" s="11">
        <f t="shared" si="0"/>
        <v>28.759259259259256</v>
      </c>
      <c r="E12" s="11">
        <v>3140</v>
      </c>
      <c r="F12" s="11">
        <v>751.8</v>
      </c>
      <c r="G12" s="11">
        <f t="shared" si="1"/>
        <v>23.94267515923567</v>
      </c>
      <c r="H12" s="11">
        <f t="shared" si="2"/>
        <v>96.8190598840953</v>
      </c>
    </row>
    <row r="13" spans="1:8" s="7" customFormat="1" ht="38.25">
      <c r="A13" s="27" t="s">
        <v>8</v>
      </c>
      <c r="B13" s="11">
        <v>9250</v>
      </c>
      <c r="C13" s="11">
        <v>677.4</v>
      </c>
      <c r="D13" s="11">
        <f t="shared" si="0"/>
        <v>7.323243243243242</v>
      </c>
      <c r="E13" s="11">
        <v>4973.2</v>
      </c>
      <c r="F13" s="11">
        <v>1680.7</v>
      </c>
      <c r="G13" s="11">
        <f t="shared" si="1"/>
        <v>33.79514196091048</v>
      </c>
      <c r="H13" s="11">
        <f t="shared" si="2"/>
        <v>248.11042220253913</v>
      </c>
    </row>
    <row r="14" spans="1:8" s="7" customFormat="1" ht="25.5">
      <c r="A14" s="27" t="s">
        <v>25</v>
      </c>
      <c r="B14" s="11">
        <v>6543.6</v>
      </c>
      <c r="C14" s="11">
        <v>6494.5</v>
      </c>
      <c r="D14" s="11">
        <f t="shared" si="0"/>
        <v>99.24964851152271</v>
      </c>
      <c r="E14" s="11">
        <v>349.3</v>
      </c>
      <c r="F14" s="11">
        <v>642.1</v>
      </c>
      <c r="G14" s="11">
        <f t="shared" si="1"/>
        <v>183.82479244202693</v>
      </c>
      <c r="H14" s="11">
        <f t="shared" si="2"/>
        <v>9.88682731542074</v>
      </c>
    </row>
    <row r="15" spans="1:8" s="7" customFormat="1" ht="25.5">
      <c r="A15" s="27" t="s">
        <v>9</v>
      </c>
      <c r="B15" s="11">
        <v>1706</v>
      </c>
      <c r="C15" s="11">
        <v>261.3</v>
      </c>
      <c r="D15" s="11">
        <f t="shared" si="0"/>
        <v>15.316529894490035</v>
      </c>
      <c r="E15" s="11">
        <v>360</v>
      </c>
      <c r="F15" s="11">
        <v>49.1</v>
      </c>
      <c r="G15" s="11">
        <f t="shared" si="1"/>
        <v>13.63888888888889</v>
      </c>
      <c r="H15" s="11">
        <f t="shared" si="2"/>
        <v>18.790662074244164</v>
      </c>
    </row>
    <row r="16" spans="1:8" s="7" customFormat="1" ht="12.75">
      <c r="A16" s="27" t="s">
        <v>10</v>
      </c>
      <c r="B16" s="11">
        <v>960</v>
      </c>
      <c r="C16" s="11">
        <v>197.3</v>
      </c>
      <c r="D16" s="11">
        <f t="shared" si="0"/>
        <v>20.552083333333336</v>
      </c>
      <c r="E16" s="11">
        <v>960</v>
      </c>
      <c r="F16" s="11">
        <v>145.4</v>
      </c>
      <c r="G16" s="11">
        <f t="shared" si="1"/>
        <v>15.145833333333334</v>
      </c>
      <c r="H16" s="11">
        <f t="shared" si="2"/>
        <v>73.69488089204256</v>
      </c>
    </row>
    <row r="17" spans="1:9" s="7" customFormat="1" ht="12.75">
      <c r="A17" s="23" t="s">
        <v>16</v>
      </c>
      <c r="B17" s="17">
        <f>B18+B19+B20</f>
        <v>353820.5</v>
      </c>
      <c r="C17" s="17">
        <f>C18+C19+C20</f>
        <v>67342.2</v>
      </c>
      <c r="D17" s="17">
        <f t="shared" si="0"/>
        <v>19.03287118750892</v>
      </c>
      <c r="E17" s="17">
        <f>E18+E19+E20</f>
        <v>363358.6</v>
      </c>
      <c r="F17" s="17">
        <f>F18+F19+F20</f>
        <v>69804.3</v>
      </c>
      <c r="G17" s="17">
        <f>F17/E17*100</f>
        <v>19.210856712900153</v>
      </c>
      <c r="H17" s="17">
        <f t="shared" si="2"/>
        <v>103.65610271122713</v>
      </c>
      <c r="I17" s="6"/>
    </row>
    <row r="18" spans="1:8" s="7" customFormat="1" ht="38.25">
      <c r="A18" s="27" t="s">
        <v>24</v>
      </c>
      <c r="B18" s="11">
        <v>353820.5</v>
      </c>
      <c r="C18" s="11">
        <v>67342.2</v>
      </c>
      <c r="D18" s="11">
        <f t="shared" si="0"/>
        <v>19.03287118750892</v>
      </c>
      <c r="E18" s="11">
        <v>359384.6</v>
      </c>
      <c r="F18" s="11">
        <v>69830.3</v>
      </c>
      <c r="G18" s="11">
        <f>F18/E18*100</f>
        <v>19.430520951649015</v>
      </c>
      <c r="H18" s="11">
        <f>SUM(F18/C18)*100</f>
        <v>103.69471148848717</v>
      </c>
    </row>
    <row r="19" spans="1:8" s="7" customFormat="1" ht="12.75">
      <c r="A19" s="27" t="s">
        <v>22</v>
      </c>
      <c r="B19" s="25"/>
      <c r="C19" s="25"/>
      <c r="D19" s="11"/>
      <c r="E19" s="11">
        <v>4000</v>
      </c>
      <c r="F19" s="11"/>
      <c r="G19" s="11"/>
      <c r="H19" s="11"/>
    </row>
    <row r="20" spans="1:8" s="7" customFormat="1" ht="25.5">
      <c r="A20" s="27" t="s">
        <v>33</v>
      </c>
      <c r="B20" s="25"/>
      <c r="C20" s="25"/>
      <c r="D20" s="11"/>
      <c r="E20" s="11">
        <v>-26</v>
      </c>
      <c r="F20" s="11">
        <v>-26</v>
      </c>
      <c r="G20" s="11"/>
      <c r="H20" s="11"/>
    </row>
    <row r="21" spans="1:10" s="7" customFormat="1" ht="12.75">
      <c r="A21" s="23" t="s">
        <v>17</v>
      </c>
      <c r="B21" s="17">
        <f>B7+B17</f>
        <v>485117.80000000005</v>
      </c>
      <c r="C21" s="17">
        <f>C7+C17</f>
        <v>114445</v>
      </c>
      <c r="D21" s="17">
        <f t="shared" si="0"/>
        <v>23.591177235714706</v>
      </c>
      <c r="E21" s="17">
        <f>E7+E17</f>
        <v>484367.89999999997</v>
      </c>
      <c r="F21" s="17">
        <f>F7+F17</f>
        <v>97769.5</v>
      </c>
      <c r="G21" s="17">
        <f>F21/E21*100</f>
        <v>20.184966840288137</v>
      </c>
      <c r="H21" s="17">
        <f>SUM(F21/C21)*100</f>
        <v>85.42924548909957</v>
      </c>
      <c r="I21" s="9"/>
      <c r="J21" s="10"/>
    </row>
    <row r="22" spans="1:10" s="7" customFormat="1" ht="12.75">
      <c r="A22" s="29" t="s">
        <v>1</v>
      </c>
      <c r="B22" s="30"/>
      <c r="C22" s="30"/>
      <c r="D22" s="30"/>
      <c r="E22" s="30"/>
      <c r="F22" s="30"/>
      <c r="G22" s="30"/>
      <c r="H22" s="31"/>
      <c r="I22" s="10"/>
      <c r="J22" s="10"/>
    </row>
    <row r="23" spans="1:10" s="7" customFormat="1" ht="12.75">
      <c r="A23" s="22" t="s">
        <v>0</v>
      </c>
      <c r="B23" s="11">
        <v>48626.2</v>
      </c>
      <c r="C23" s="11">
        <v>10940.6</v>
      </c>
      <c r="D23" s="11">
        <f>C23/B23*100</f>
        <v>22.49939333116715</v>
      </c>
      <c r="E23" s="11">
        <v>47145</v>
      </c>
      <c r="F23" s="11">
        <v>12388.6</v>
      </c>
      <c r="G23" s="11">
        <f>F23/E23*100</f>
        <v>26.27765404602821</v>
      </c>
      <c r="H23" s="11">
        <f>F23/C23*100</f>
        <v>113.23510593568909</v>
      </c>
      <c r="I23" s="10"/>
      <c r="J23" s="10"/>
    </row>
    <row r="24" spans="1:10" s="7" customFormat="1" ht="12.75">
      <c r="A24" s="22" t="s">
        <v>5</v>
      </c>
      <c r="B24" s="11">
        <v>32736</v>
      </c>
      <c r="C24" s="11">
        <v>620.6</v>
      </c>
      <c r="D24" s="11">
        <f aca="true" t="shared" si="3" ref="D24:D32">C24/B24*100</f>
        <v>1.8957722385141742</v>
      </c>
      <c r="E24" s="11">
        <v>16075.7</v>
      </c>
      <c r="F24" s="11">
        <v>354.4</v>
      </c>
      <c r="G24" s="11">
        <f aca="true" t="shared" si="4" ref="G24:G32">F24/E24*100</f>
        <v>2.2045696299383537</v>
      </c>
      <c r="H24" s="11">
        <f aca="true" t="shared" si="5" ref="H24:H32">F24/C24*100</f>
        <v>57.106026426039314</v>
      </c>
      <c r="I24" s="10"/>
      <c r="J24" s="10"/>
    </row>
    <row r="25" spans="1:10" s="7" customFormat="1" ht="12.75">
      <c r="A25" s="22" t="s">
        <v>35</v>
      </c>
      <c r="B25" s="11">
        <v>500</v>
      </c>
      <c r="C25" s="11">
        <v>500</v>
      </c>
      <c r="D25" s="11"/>
      <c r="E25" s="11">
        <v>1000</v>
      </c>
      <c r="F25" s="11"/>
      <c r="G25" s="11"/>
      <c r="H25" s="11"/>
      <c r="I25" s="10"/>
      <c r="J25" s="10"/>
    </row>
    <row r="26" spans="1:10" s="7" customFormat="1" ht="12.75">
      <c r="A26" s="22" t="s">
        <v>11</v>
      </c>
      <c r="B26" s="11">
        <v>326004.7</v>
      </c>
      <c r="C26" s="11">
        <v>73040.5</v>
      </c>
      <c r="D26" s="11">
        <f t="shared" si="3"/>
        <v>22.404738336594534</v>
      </c>
      <c r="E26" s="11">
        <v>329140.9</v>
      </c>
      <c r="F26" s="11">
        <v>65502.4</v>
      </c>
      <c r="G26" s="11">
        <f t="shared" si="4"/>
        <v>19.901021112842553</v>
      </c>
      <c r="H26" s="11">
        <f t="shared" si="5"/>
        <v>89.67956133925699</v>
      </c>
      <c r="I26" s="10"/>
      <c r="J26" s="10"/>
    </row>
    <row r="27" spans="1:10" s="7" customFormat="1" ht="12.75">
      <c r="A27" s="22" t="s">
        <v>18</v>
      </c>
      <c r="B27" s="11">
        <v>48671.4</v>
      </c>
      <c r="C27" s="11">
        <v>15802.2</v>
      </c>
      <c r="D27" s="11">
        <f t="shared" si="3"/>
        <v>32.467116211984866</v>
      </c>
      <c r="E27" s="11">
        <v>54751.7</v>
      </c>
      <c r="F27" s="11">
        <v>10849.6</v>
      </c>
      <c r="G27" s="11">
        <f t="shared" si="4"/>
        <v>19.81600571306462</v>
      </c>
      <c r="H27" s="11">
        <f t="shared" si="5"/>
        <v>68.6587943450912</v>
      </c>
      <c r="I27" s="10"/>
      <c r="J27" s="10"/>
    </row>
    <row r="28" spans="1:10" s="7" customFormat="1" ht="12.75">
      <c r="A28" s="22" t="s">
        <v>12</v>
      </c>
      <c r="B28" s="11">
        <v>9363.6</v>
      </c>
      <c r="C28" s="11">
        <v>1612.4</v>
      </c>
      <c r="D28" s="11">
        <f t="shared" si="3"/>
        <v>17.21987269853475</v>
      </c>
      <c r="E28" s="11">
        <v>7682.3</v>
      </c>
      <c r="F28" s="11">
        <v>2681</v>
      </c>
      <c r="G28" s="11">
        <f t="shared" si="4"/>
        <v>34.89840282207151</v>
      </c>
      <c r="H28" s="11">
        <f t="shared" si="5"/>
        <v>166.2738774497643</v>
      </c>
      <c r="I28" s="10"/>
      <c r="J28" s="10"/>
    </row>
    <row r="29" spans="1:10" s="7" customFormat="1" ht="12.75">
      <c r="A29" s="22" t="s">
        <v>19</v>
      </c>
      <c r="B29" s="11">
        <v>13686.5</v>
      </c>
      <c r="C29" s="11">
        <v>5404.8</v>
      </c>
      <c r="D29" s="11">
        <f t="shared" si="3"/>
        <v>39.49000840244036</v>
      </c>
      <c r="E29" s="11">
        <v>14288.2</v>
      </c>
      <c r="F29" s="11">
        <v>5062.8</v>
      </c>
      <c r="G29" s="11">
        <f t="shared" si="4"/>
        <v>35.43343458238267</v>
      </c>
      <c r="H29" s="11">
        <f t="shared" si="5"/>
        <v>93.67229129662522</v>
      </c>
      <c r="I29" s="10"/>
      <c r="J29" s="10"/>
    </row>
    <row r="30" spans="1:10" s="7" customFormat="1" ht="12.75">
      <c r="A30" s="22" t="s">
        <v>20</v>
      </c>
      <c r="B30" s="11">
        <v>17.3</v>
      </c>
      <c r="C30" s="11">
        <v>0</v>
      </c>
      <c r="D30" s="11">
        <f t="shared" si="3"/>
        <v>0</v>
      </c>
      <c r="E30" s="11">
        <v>9.9</v>
      </c>
      <c r="F30" s="11"/>
      <c r="G30" s="11">
        <f t="shared" si="4"/>
        <v>0</v>
      </c>
      <c r="H30" s="11" t="e">
        <f t="shared" si="5"/>
        <v>#DIV/0!</v>
      </c>
      <c r="I30" s="10"/>
      <c r="J30" s="10"/>
    </row>
    <row r="31" spans="1:10" s="7" customFormat="1" ht="12.75">
      <c r="A31" s="22" t="s">
        <v>23</v>
      </c>
      <c r="B31" s="11">
        <v>1583.4</v>
      </c>
      <c r="C31" s="11">
        <v>395.8</v>
      </c>
      <c r="D31" s="11">
        <f t="shared" si="3"/>
        <v>24.996842238221546</v>
      </c>
      <c r="E31" s="11">
        <v>15351.8</v>
      </c>
      <c r="F31" s="11">
        <v>408.1</v>
      </c>
      <c r="G31" s="11">
        <f t="shared" si="4"/>
        <v>2.658320196980159</v>
      </c>
      <c r="H31" s="11">
        <f t="shared" si="5"/>
        <v>103.1076301162203</v>
      </c>
      <c r="I31" s="10"/>
      <c r="J31" s="10"/>
    </row>
    <row r="32" spans="1:10" s="7" customFormat="1" ht="12.75">
      <c r="A32" s="23" t="s">
        <v>17</v>
      </c>
      <c r="B32" s="17">
        <f>SUM(B23:B31)</f>
        <v>481189.10000000003</v>
      </c>
      <c r="C32" s="17">
        <f>SUM(C23:C31)</f>
        <v>108316.9</v>
      </c>
      <c r="D32" s="17">
        <f t="shared" si="3"/>
        <v>22.510256362831157</v>
      </c>
      <c r="E32" s="17">
        <f>SUM(E23:E31)</f>
        <v>485445.50000000006</v>
      </c>
      <c r="F32" s="17">
        <f>SUM(F23:F31)</f>
        <v>97246.90000000001</v>
      </c>
      <c r="G32" s="17">
        <f t="shared" si="4"/>
        <v>20.032506223664654</v>
      </c>
      <c r="H32" s="17">
        <f t="shared" si="5"/>
        <v>89.77998816435849</v>
      </c>
      <c r="I32" s="9"/>
      <c r="J32" s="10"/>
    </row>
    <row r="33" spans="1:10" s="7" customFormat="1" ht="31.5" customHeight="1">
      <c r="A33" s="23" t="s">
        <v>32</v>
      </c>
      <c r="B33" s="17">
        <f>B21-B32</f>
        <v>3928.7000000000116</v>
      </c>
      <c r="C33" s="17">
        <f>C21-C32</f>
        <v>6128.100000000006</v>
      </c>
      <c r="D33" s="11" t="s">
        <v>27</v>
      </c>
      <c r="E33" s="17">
        <f>E21-E32</f>
        <v>-1077.6000000000931</v>
      </c>
      <c r="F33" s="17">
        <f>F21-F32</f>
        <v>522.5999999999913</v>
      </c>
      <c r="G33" s="11" t="s">
        <v>27</v>
      </c>
      <c r="H33" s="12" t="s">
        <v>27</v>
      </c>
      <c r="I33" s="13"/>
      <c r="J33" s="8"/>
    </row>
    <row r="34" spans="1:8" s="7" customFormat="1" ht="12.75">
      <c r="A34" s="29" t="s">
        <v>21</v>
      </c>
      <c r="B34" s="30"/>
      <c r="C34" s="30"/>
      <c r="D34" s="30"/>
      <c r="E34" s="30"/>
      <c r="F34" s="30"/>
      <c r="G34" s="30"/>
      <c r="H34" s="31"/>
    </row>
    <row r="35" spans="1:8" s="7" customFormat="1" ht="38.25" customHeight="1">
      <c r="A35" s="24" t="s">
        <v>31</v>
      </c>
      <c r="B35" s="18">
        <f>B36+B37+B38+B39</f>
        <v>-3928.7</v>
      </c>
      <c r="C35" s="18">
        <f>C36+C37+C38+C39</f>
        <v>-6128.1</v>
      </c>
      <c r="D35" s="4"/>
      <c r="E35" s="18">
        <f>E36+E37+E38+E39</f>
        <v>1077.6</v>
      </c>
      <c r="F35" s="18">
        <f>F36+F37+F38+F39</f>
        <v>-522.6</v>
      </c>
      <c r="G35" s="4"/>
      <c r="H35" s="14"/>
    </row>
    <row r="36" spans="1:8" s="7" customFormat="1" ht="30" customHeight="1">
      <c r="A36" s="22" t="s">
        <v>13</v>
      </c>
      <c r="B36" s="11">
        <v>-5000</v>
      </c>
      <c r="C36" s="11"/>
      <c r="D36" s="11"/>
      <c r="E36" s="11">
        <v>8300</v>
      </c>
      <c r="F36" s="11"/>
      <c r="G36" s="11"/>
      <c r="H36" s="14"/>
    </row>
    <row r="37" spans="1:8" s="7" customFormat="1" ht="29.25" customHeight="1">
      <c r="A37" s="22" t="s">
        <v>14</v>
      </c>
      <c r="B37" s="11"/>
      <c r="C37" s="11"/>
      <c r="D37" s="11"/>
      <c r="E37" s="11">
        <v>-8300</v>
      </c>
      <c r="F37" s="11"/>
      <c r="G37" s="11"/>
      <c r="H37" s="14"/>
    </row>
    <row r="38" spans="1:8" s="7" customFormat="1" ht="30" customHeight="1">
      <c r="A38" s="22" t="s">
        <v>2</v>
      </c>
      <c r="B38" s="11"/>
      <c r="C38" s="11"/>
      <c r="D38" s="11"/>
      <c r="E38" s="11"/>
      <c r="F38" s="11"/>
      <c r="G38" s="11"/>
      <c r="H38" s="14"/>
    </row>
    <row r="39" spans="1:8" s="7" customFormat="1" ht="25.5">
      <c r="A39" s="22" t="s">
        <v>3</v>
      </c>
      <c r="B39" s="11">
        <v>1071.3</v>
      </c>
      <c r="C39" s="11">
        <v>-6128.1</v>
      </c>
      <c r="D39" s="11"/>
      <c r="E39" s="11">
        <v>1077.6</v>
      </c>
      <c r="F39" s="11">
        <v>-522.6</v>
      </c>
      <c r="G39" s="11"/>
      <c r="H39" s="14"/>
    </row>
  </sheetData>
  <sheetProtection/>
  <mergeCells count="5">
    <mergeCell ref="A1:H1"/>
    <mergeCell ref="A2:H2"/>
    <mergeCell ref="A22:H22"/>
    <mergeCell ref="A6:H6"/>
    <mergeCell ref="A34:H3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2022-04-28T05:38:53Z</cp:lastPrinted>
  <dcterms:created xsi:type="dcterms:W3CDTF">2009-04-17T07:03:32Z</dcterms:created>
  <dcterms:modified xsi:type="dcterms:W3CDTF">2022-04-28T05:39:12Z</dcterms:modified>
  <cp:category/>
  <cp:version/>
  <cp:contentType/>
  <cp:contentStatus/>
</cp:coreProperties>
</file>