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9855" activeTab="0"/>
  </bookViews>
  <sheets>
    <sheet name="на подпись" sheetId="1" r:id="rId1"/>
  </sheets>
  <definedNames>
    <definedName name="_xlnm.Print_Titles" localSheetId="0">'на подпись'!$4:$5</definedName>
    <definedName name="_xlnm.Print_Area" localSheetId="0">'на подпись'!$A$1:$H$41</definedName>
  </definedNames>
  <calcPr fullCalcOnLoad="1"/>
</workbook>
</file>

<file path=xl/sharedStrings.xml><?xml version="1.0" encoding="utf-8"?>
<sst xmlns="http://schemas.openxmlformats.org/spreadsheetml/2006/main" count="47" uniqueCount="46">
  <si>
    <t>Общегосударственные вопросы</t>
  </si>
  <si>
    <t>Расходы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</si>
  <si>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</si>
  <si>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</si>
  <si>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</si>
  <si>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</si>
  <si>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</si>
  <si>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</si>
  <si>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</si>
  <si>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</si>
  <si>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</si>
  <si>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</si>
  <si>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</si>
  <si>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Кредиты кредитных организаций в валюте  Российской Федерации</t>
  </si>
  <si>
    <t>Всего: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</si>
  <si>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</si>
  <si>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</si>
  <si>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</si>
  <si>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</si>
  <si>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</si>
  <si>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платежи при пользовании природными ресурсами         </t>
  </si>
  <si>
    <t>Сведения</t>
  </si>
  <si>
    <t>акцизы на нефтепродукты</t>
  </si>
  <si>
    <t>налоги на совокупный доход (ЕНВД, ЕСХН, патенты)</t>
  </si>
  <si>
    <t>налог на доходы  физических лиц</t>
  </si>
  <si>
    <t>Источники финансирования дефицитов бюджетов</t>
  </si>
  <si>
    <t>Национальная оборона</t>
  </si>
  <si>
    <t>Культура и кинематография</t>
  </si>
  <si>
    <t>Результат исполнения бюджета (дефицит "-", профицит "+")</t>
  </si>
  <si>
    <t>Налоговые и неналоговые доходы:</t>
  </si>
  <si>
    <t>Безвозмездные поступления:</t>
  </si>
  <si>
    <t>доходы от оказания платных услуг (работ) и компенсации затрат государства</t>
  </si>
  <si>
    <t>(тыс. рублей)</t>
  </si>
  <si>
    <t>прочие неналоговые доходы</t>
  </si>
  <si>
    <t>Бюджетные назначения по состоянию на 01.10.2022</t>
  </si>
  <si>
    <t>Исполнено на 01.10.2022</t>
  </si>
  <si>
    <t>% исполнения 2022</t>
  </si>
  <si>
    <t>налоги на имущество (налог на им.физ.лиц, зем.налог)</t>
  </si>
  <si>
    <t>Средства массовой информации</t>
  </si>
  <si>
    <t>Бюджетные кредиты из других бюджетов бюджетной  системы Российской Федерации</t>
  </si>
  <si>
    <t xml:space="preserve"> об исполнении консолидированного бюджета Советского муниципального района за 9 мес. 2023 года в сравнении с 9 мес. 2022 года</t>
  </si>
  <si>
    <t>Бюджетные назначения по состоянию на 01.10.2023</t>
  </si>
  <si>
    <t>Исполнено на 01.10.2023</t>
  </si>
  <si>
    <t>% исполнения 2023</t>
  </si>
  <si>
    <t>Темп роста (2023/2022), %</t>
  </si>
  <si>
    <t>возврат остатков субсидий,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</si>
</sst>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\ _₽"/>
    <numFmt numFmtId="186" formatCode="_-* #,##0.0\ _₽_-;\-* #,##0.0\ _₽_-;_-* &quot;-&quot;?\ _₽_-;_-@_-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justify" wrapText="1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vertical="justify" wrapText="1"/>
    </xf>
    <xf numFmtId="174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74" fontId="7" fillId="0" borderId="10" xfId="0" applyNumberFormat="1" applyFont="1" applyBorder="1" applyAlignment="1">
      <alignment horizontal="center"/>
    </xf>
    <xf numFmtId="174" fontId="1" fillId="0" borderId="0" xfId="0" applyNumberFormat="1" applyFont="1" applyAlignment="1">
      <alignment/>
    </xf>
    <xf numFmtId="0" fontId="6" fillId="0" borderId="10" xfId="0" applyFont="1" applyBorder="1" applyAlignment="1">
      <alignment vertical="top" wrapText="1"/>
    </xf>
    <xf numFmtId="174" fontId="4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186" fontId="7" fillId="0" borderId="10" xfId="0" applyNumberFormat="1" applyFont="1" applyBorder="1" applyAlignment="1">
      <alignment horizontal="center"/>
    </xf>
    <xf numFmtId="186" fontId="7" fillId="0" borderId="10" xfId="0" applyNumberFormat="1" applyFont="1" applyBorder="1" applyAlignment="1">
      <alignment/>
    </xf>
    <xf numFmtId="186" fontId="6" fillId="0" borderId="10" xfId="0" applyNumberFormat="1" applyFont="1" applyBorder="1" applyAlignment="1">
      <alignment/>
    </xf>
    <xf numFmtId="186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Normal="110" zoomScaleSheetLayoutView="100" workbookViewId="0" topLeftCell="A1">
      <selection activeCell="J34" sqref="J34"/>
    </sheetView>
  </sheetViews>
  <sheetFormatPr defaultColWidth="9.140625" defaultRowHeight="12"/>
  <cols>
    <col min="1" max="1" width="51.8515625" style="6" customWidth="1"/>
    <col min="2" max="2" width="16.28125" style="6" customWidth="1"/>
    <col min="3" max="3" width="15.8515625" style="6" customWidth="1"/>
    <col min="4" max="4" width="15.7109375" style="7" customWidth="1"/>
    <col min="5" max="5" width="16.28125" style="6" customWidth="1"/>
    <col min="6" max="6" width="15.8515625" style="6" customWidth="1"/>
    <col min="7" max="7" width="15.7109375" style="7" customWidth="1"/>
    <col min="8" max="8" width="20.00390625" style="7" customWidth="1"/>
    <col min="9" max="9" width="7.421875" style="8" customWidth="1"/>
    <col min="10" max="10" width="11.7109375" style="8" bestFit="1" customWidth="1"/>
    <col min="11" max="16384" width="9.28125" style="8" customWidth="1"/>
  </cols>
  <sheetData>
    <row r="1" spans="1:8" s="1" customFormat="1" ht="18.75">
      <c r="A1" s="25" t="s">
        <v>21</v>
      </c>
      <c r="B1" s="25"/>
      <c r="C1" s="25"/>
      <c r="D1" s="25"/>
      <c r="E1" s="25"/>
      <c r="F1" s="25"/>
      <c r="G1" s="25"/>
      <c r="H1" s="25"/>
    </row>
    <row r="2" spans="1:8" s="1" customFormat="1" ht="37.5" customHeight="1">
      <c r="A2" s="25" t="s">
        <v>40</v>
      </c>
      <c r="B2" s="25"/>
      <c r="C2" s="25"/>
      <c r="D2" s="25"/>
      <c r="E2" s="25"/>
      <c r="F2" s="25"/>
      <c r="G2" s="25"/>
      <c r="H2" s="25"/>
    </row>
    <row r="3" spans="1:8" s="1" customFormat="1" ht="13.5" customHeight="1">
      <c r="A3" s="2"/>
      <c r="B3" s="2"/>
      <c r="C3" s="2"/>
      <c r="D3" s="3"/>
      <c r="E3" s="2"/>
      <c r="F3" s="2"/>
      <c r="G3" s="3"/>
      <c r="H3" s="9" t="s">
        <v>32</v>
      </c>
    </row>
    <row r="4" spans="1:8" s="5" customFormat="1" ht="72" customHeight="1">
      <c r="A4" s="4" t="s">
        <v>5</v>
      </c>
      <c r="B4" s="4" t="s">
        <v>34</v>
      </c>
      <c r="C4" s="4" t="s">
        <v>35</v>
      </c>
      <c r="D4" s="4" t="s">
        <v>36</v>
      </c>
      <c r="E4" s="4" t="s">
        <v>41</v>
      </c>
      <c r="F4" s="4" t="s">
        <v>42</v>
      </c>
      <c r="G4" s="4" t="s">
        <v>43</v>
      </c>
      <c r="H4" s="4" t="s">
        <v>44</v>
      </c>
    </row>
    <row r="5" spans="1:8" s="5" customFormat="1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8" s="13" customFormat="1" ht="12.75">
      <c r="A6" s="22" t="s">
        <v>3</v>
      </c>
      <c r="B6" s="23"/>
      <c r="C6" s="23"/>
      <c r="D6" s="23"/>
      <c r="E6" s="23"/>
      <c r="F6" s="23"/>
      <c r="G6" s="23"/>
      <c r="H6" s="24"/>
    </row>
    <row r="7" spans="1:9" s="17" customFormat="1" ht="12.75">
      <c r="A7" s="14" t="s">
        <v>29</v>
      </c>
      <c r="B7" s="15">
        <f>SUM(B8:B18)</f>
        <v>266460.6</v>
      </c>
      <c r="C7" s="15">
        <f>SUM(C8:C18)</f>
        <v>135080.09999999998</v>
      </c>
      <c r="D7" s="15">
        <f aca="true" t="shared" si="0" ref="D7:D18">C7/B7*100</f>
        <v>50.69421145189945</v>
      </c>
      <c r="E7" s="15">
        <f>SUM(E8:E18)</f>
        <v>236945.59999999998</v>
      </c>
      <c r="F7" s="15">
        <f>SUM(F8:F18)</f>
        <v>172061.80000000002</v>
      </c>
      <c r="G7" s="15">
        <f aca="true" t="shared" si="1" ref="G7:G23">F7/E7*100</f>
        <v>72.61658372217084</v>
      </c>
      <c r="H7" s="15">
        <f aca="true" t="shared" si="2" ref="H7:H23">F7/C7*100</f>
        <v>127.37760780455451</v>
      </c>
      <c r="I7" s="16"/>
    </row>
    <row r="8" spans="1:10" s="17" customFormat="1" ht="12.75">
      <c r="A8" s="12" t="s">
        <v>24</v>
      </c>
      <c r="B8" s="18">
        <v>103375.2</v>
      </c>
      <c r="C8" s="18">
        <v>78824</v>
      </c>
      <c r="D8" s="18">
        <f t="shared" si="0"/>
        <v>76.25039661350111</v>
      </c>
      <c r="E8" s="18">
        <v>99259.9</v>
      </c>
      <c r="F8" s="18">
        <v>89600.6</v>
      </c>
      <c r="G8" s="18">
        <f t="shared" si="1"/>
        <v>90.26867848950081</v>
      </c>
      <c r="H8" s="18">
        <f t="shared" si="2"/>
        <v>113.67172434791435</v>
      </c>
      <c r="I8" s="19"/>
      <c r="J8" s="19"/>
    </row>
    <row r="9" spans="1:8" s="17" customFormat="1" ht="12.75">
      <c r="A9" s="11" t="s">
        <v>22</v>
      </c>
      <c r="B9" s="18">
        <v>14442</v>
      </c>
      <c r="C9" s="18">
        <v>12392.5</v>
      </c>
      <c r="D9" s="18">
        <f t="shared" si="0"/>
        <v>85.80875225038083</v>
      </c>
      <c r="E9" s="18">
        <v>13834.4</v>
      </c>
      <c r="F9" s="18">
        <v>10568</v>
      </c>
      <c r="G9" s="18">
        <f t="shared" si="1"/>
        <v>76.38929046434974</v>
      </c>
      <c r="H9" s="18">
        <f t="shared" si="2"/>
        <v>85.27738551543273</v>
      </c>
    </row>
    <row r="10" spans="1:8" s="17" customFormat="1" ht="12.75">
      <c r="A10" s="11" t="s">
        <v>23</v>
      </c>
      <c r="B10" s="18">
        <v>16267.2</v>
      </c>
      <c r="C10" s="18">
        <v>13213.5</v>
      </c>
      <c r="D10" s="18">
        <f t="shared" si="0"/>
        <v>81.22786957804662</v>
      </c>
      <c r="E10" s="18">
        <v>35104.3</v>
      </c>
      <c r="F10" s="18">
        <v>32549</v>
      </c>
      <c r="G10" s="18">
        <f t="shared" si="1"/>
        <v>92.72083476952965</v>
      </c>
      <c r="H10" s="18">
        <f t="shared" si="2"/>
        <v>246.3314034888561</v>
      </c>
    </row>
    <row r="11" spans="1:8" s="17" customFormat="1" ht="25.5">
      <c r="A11" s="11" t="s">
        <v>37</v>
      </c>
      <c r="B11" s="18">
        <v>45442</v>
      </c>
      <c r="C11" s="18">
        <v>16031.8</v>
      </c>
      <c r="D11" s="18">
        <f t="shared" si="0"/>
        <v>35.27969719642621</v>
      </c>
      <c r="E11" s="18">
        <v>38550</v>
      </c>
      <c r="F11" s="18">
        <v>15645.3</v>
      </c>
      <c r="G11" s="18">
        <f t="shared" si="1"/>
        <v>40.58443579766537</v>
      </c>
      <c r="H11" s="18">
        <f t="shared" si="2"/>
        <v>97.58916653151861</v>
      </c>
    </row>
    <row r="12" spans="1:8" s="16" customFormat="1" ht="12.75">
      <c r="A12" s="11" t="s">
        <v>7</v>
      </c>
      <c r="B12" s="18">
        <v>3140</v>
      </c>
      <c r="C12" s="18">
        <v>2560.6</v>
      </c>
      <c r="D12" s="18">
        <f t="shared" si="0"/>
        <v>81.54777070063693</v>
      </c>
      <c r="E12" s="18">
        <v>3140</v>
      </c>
      <c r="F12" s="18">
        <v>2680.1</v>
      </c>
      <c r="G12" s="18">
        <f t="shared" si="1"/>
        <v>85.35350318471338</v>
      </c>
      <c r="H12" s="18">
        <f t="shared" si="2"/>
        <v>104.66687495118332</v>
      </c>
    </row>
    <row r="13" spans="1:8" s="17" customFormat="1" ht="25.5">
      <c r="A13" s="11" t="s">
        <v>8</v>
      </c>
      <c r="B13" s="18">
        <v>27897.3</v>
      </c>
      <c r="C13" s="18">
        <v>6915.2</v>
      </c>
      <c r="D13" s="18">
        <f t="shared" si="0"/>
        <v>24.7880619271399</v>
      </c>
      <c r="E13" s="18">
        <v>21603.7</v>
      </c>
      <c r="F13" s="18">
        <v>8785.4</v>
      </c>
      <c r="G13" s="18">
        <f t="shared" si="1"/>
        <v>40.6661821817559</v>
      </c>
      <c r="H13" s="18">
        <f t="shared" si="2"/>
        <v>127.04477093937992</v>
      </c>
    </row>
    <row r="14" spans="1:8" s="17" customFormat="1" ht="12.75">
      <c r="A14" s="11" t="s">
        <v>20</v>
      </c>
      <c r="B14" s="18">
        <v>894.8</v>
      </c>
      <c r="C14" s="18">
        <v>846.8</v>
      </c>
      <c r="D14" s="18">
        <f t="shared" si="0"/>
        <v>94.63567277603934</v>
      </c>
      <c r="E14" s="18">
        <v>1120</v>
      </c>
      <c r="F14" s="18">
        <v>260.9</v>
      </c>
      <c r="G14" s="18">
        <f t="shared" si="1"/>
        <v>23.294642857142854</v>
      </c>
      <c r="H14" s="18">
        <f t="shared" si="2"/>
        <v>30.81010864430798</v>
      </c>
    </row>
    <row r="15" spans="1:8" s="17" customFormat="1" ht="25.5">
      <c r="A15" s="11" t="s">
        <v>31</v>
      </c>
      <c r="B15" s="18">
        <v>3152.5</v>
      </c>
      <c r="C15" s="18">
        <v>2190.6</v>
      </c>
      <c r="D15" s="18">
        <f t="shared" si="0"/>
        <v>69.48770816812053</v>
      </c>
      <c r="E15" s="18">
        <v>3872.4</v>
      </c>
      <c r="F15" s="18">
        <v>2245.7</v>
      </c>
      <c r="G15" s="18">
        <f t="shared" si="1"/>
        <v>57.99245945666769</v>
      </c>
      <c r="H15" s="18">
        <f t="shared" si="2"/>
        <v>102.51529261389574</v>
      </c>
    </row>
    <row r="16" spans="1:8" s="17" customFormat="1" ht="25.5">
      <c r="A16" s="11" t="s">
        <v>9</v>
      </c>
      <c r="B16" s="18">
        <v>50242.9</v>
      </c>
      <c r="C16" s="18">
        <v>1108.8</v>
      </c>
      <c r="D16" s="18">
        <f t="shared" si="0"/>
        <v>2.206878981905901</v>
      </c>
      <c r="E16" s="18">
        <v>18071.3</v>
      </c>
      <c r="F16" s="18">
        <v>8300.6</v>
      </c>
      <c r="G16" s="18">
        <f t="shared" si="1"/>
        <v>45.93250070553862</v>
      </c>
      <c r="H16" s="18">
        <f t="shared" si="2"/>
        <v>748.6111111111112</v>
      </c>
    </row>
    <row r="17" spans="1:8" s="17" customFormat="1" ht="15" customHeight="1">
      <c r="A17" s="11" t="s">
        <v>10</v>
      </c>
      <c r="B17" s="18">
        <v>1056.9</v>
      </c>
      <c r="C17" s="18">
        <v>562.3</v>
      </c>
      <c r="D17" s="18">
        <f t="shared" si="0"/>
        <v>53.20276279685873</v>
      </c>
      <c r="E17" s="18">
        <v>1086</v>
      </c>
      <c r="F17" s="18">
        <v>717.2</v>
      </c>
      <c r="G17" s="18">
        <f t="shared" si="1"/>
        <v>66.04051565377532</v>
      </c>
      <c r="H17" s="18">
        <f t="shared" si="2"/>
        <v>127.54757247021165</v>
      </c>
    </row>
    <row r="18" spans="1:8" s="17" customFormat="1" ht="15" customHeight="1">
      <c r="A18" s="11" t="s">
        <v>33</v>
      </c>
      <c r="B18" s="18">
        <v>549.8</v>
      </c>
      <c r="C18" s="18">
        <v>434</v>
      </c>
      <c r="D18" s="18">
        <f t="shared" si="0"/>
        <v>78.93779556202256</v>
      </c>
      <c r="E18" s="18">
        <v>1303.6</v>
      </c>
      <c r="F18" s="18">
        <v>709</v>
      </c>
      <c r="G18" s="18">
        <f t="shared" si="1"/>
        <v>54.387849033445846</v>
      </c>
      <c r="H18" s="18">
        <f t="shared" si="2"/>
        <v>163.36405529953916</v>
      </c>
    </row>
    <row r="19" spans="1:9" s="17" customFormat="1" ht="18" customHeight="1">
      <c r="A19" s="20" t="s">
        <v>30</v>
      </c>
      <c r="B19" s="15">
        <f>SUM(B20:B22)</f>
        <v>404035.1</v>
      </c>
      <c r="C19" s="15">
        <f>SUM(C20:C22)</f>
        <v>287904.3</v>
      </c>
      <c r="D19" s="15">
        <f>C19/B19*100</f>
        <v>71.25724967954517</v>
      </c>
      <c r="E19" s="15">
        <f>SUM(E20:E22)</f>
        <v>951484.9</v>
      </c>
      <c r="F19" s="15">
        <f>SUM(F20:F22)</f>
        <v>689775.4</v>
      </c>
      <c r="G19" s="15">
        <f t="shared" si="1"/>
        <v>72.4946239293971</v>
      </c>
      <c r="H19" s="15">
        <f t="shared" si="2"/>
        <v>239.58495930765883</v>
      </c>
      <c r="I19" s="16"/>
    </row>
    <row r="20" spans="1:9" s="17" customFormat="1" ht="25.5">
      <c r="A20" s="11" t="s">
        <v>19</v>
      </c>
      <c r="B20" s="18">
        <v>398561.1</v>
      </c>
      <c r="C20" s="18">
        <v>286430.3</v>
      </c>
      <c r="D20" s="18">
        <f>C20/B20*100</f>
        <v>71.86609531135879</v>
      </c>
      <c r="E20" s="18">
        <v>949938.4</v>
      </c>
      <c r="F20" s="18">
        <v>688228.9</v>
      </c>
      <c r="G20" s="18">
        <f t="shared" si="1"/>
        <v>72.4498451689078</v>
      </c>
      <c r="H20" s="18">
        <f t="shared" si="2"/>
        <v>240.27796640229755</v>
      </c>
      <c r="I20" s="16"/>
    </row>
    <row r="21" spans="1:8" s="17" customFormat="1" ht="21" customHeight="1">
      <c r="A21" s="11" t="s">
        <v>18</v>
      </c>
      <c r="B21" s="18">
        <v>5500</v>
      </c>
      <c r="C21" s="18">
        <v>1500</v>
      </c>
      <c r="D21" s="18">
        <f>C21/B21*100</f>
        <v>27.27272727272727</v>
      </c>
      <c r="E21" s="18">
        <v>1620</v>
      </c>
      <c r="F21" s="18">
        <v>1620</v>
      </c>
      <c r="G21" s="18">
        <f t="shared" si="1"/>
        <v>100</v>
      </c>
      <c r="H21" s="18">
        <f t="shared" si="2"/>
        <v>108</v>
      </c>
    </row>
    <row r="22" spans="1:8" s="17" customFormat="1" ht="38.25">
      <c r="A22" s="11" t="s">
        <v>45</v>
      </c>
      <c r="B22" s="18">
        <v>-26</v>
      </c>
      <c r="C22" s="18">
        <v>-26</v>
      </c>
      <c r="D22" s="18">
        <f>C22/B22*100</f>
        <v>100</v>
      </c>
      <c r="E22" s="18">
        <v>-73.5</v>
      </c>
      <c r="F22" s="18">
        <v>-73.5</v>
      </c>
      <c r="G22" s="18">
        <f t="shared" si="1"/>
        <v>100</v>
      </c>
      <c r="H22" s="18">
        <f t="shared" si="2"/>
        <v>282.69230769230774</v>
      </c>
    </row>
    <row r="23" spans="1:9" s="17" customFormat="1" ht="21.75" customHeight="1">
      <c r="A23" s="20" t="s">
        <v>14</v>
      </c>
      <c r="B23" s="15">
        <f>B7+B19</f>
        <v>670495.7</v>
      </c>
      <c r="C23" s="15">
        <f>C7+C19</f>
        <v>422984.39999999997</v>
      </c>
      <c r="D23" s="15">
        <f>C23/B23*100</f>
        <v>63.08532627427738</v>
      </c>
      <c r="E23" s="15">
        <f>E7+E19</f>
        <v>1188430.5</v>
      </c>
      <c r="F23" s="15">
        <f>F7+F19</f>
        <v>861837.2000000001</v>
      </c>
      <c r="G23" s="15">
        <f t="shared" si="1"/>
        <v>72.51893989593839</v>
      </c>
      <c r="H23" s="15">
        <f t="shared" si="2"/>
        <v>203.75153315346859</v>
      </c>
      <c r="I23" s="16"/>
    </row>
    <row r="24" spans="1:8" s="17" customFormat="1" ht="12.75">
      <c r="A24" s="22" t="s">
        <v>1</v>
      </c>
      <c r="B24" s="23"/>
      <c r="C24" s="23"/>
      <c r="D24" s="23"/>
      <c r="E24" s="23"/>
      <c r="F24" s="23"/>
      <c r="G24" s="23"/>
      <c r="H24" s="24"/>
    </row>
    <row r="25" spans="1:8" s="17" customFormat="1" ht="12.75">
      <c r="A25" s="11" t="s">
        <v>0</v>
      </c>
      <c r="B25" s="27">
        <v>97488.3</v>
      </c>
      <c r="C25" s="27">
        <v>58541.4</v>
      </c>
      <c r="D25" s="27">
        <f>C25/B25*100</f>
        <v>60.04966749856136</v>
      </c>
      <c r="E25" s="27">
        <v>96963.4</v>
      </c>
      <c r="F25" s="27">
        <v>68473.8</v>
      </c>
      <c r="G25" s="27">
        <f>F25/E25*100</f>
        <v>70.61819201884423</v>
      </c>
      <c r="H25" s="27">
        <f>F25/C25*100</f>
        <v>116.96645450911663</v>
      </c>
    </row>
    <row r="26" spans="1:8" s="17" customFormat="1" ht="12.75">
      <c r="A26" s="11" t="s">
        <v>26</v>
      </c>
      <c r="B26" s="27">
        <v>1898.3</v>
      </c>
      <c r="C26" s="27">
        <v>1207.1</v>
      </c>
      <c r="D26" s="27">
        <f aca="true" t="shared" si="3" ref="D26:D34">C26/B26*100</f>
        <v>63.58847389769794</v>
      </c>
      <c r="E26" s="27">
        <v>2074.6</v>
      </c>
      <c r="F26" s="27">
        <v>1354.9</v>
      </c>
      <c r="G26" s="27">
        <f aca="true" t="shared" si="4" ref="G26:G35">F26/E26*100</f>
        <v>65.3089752241396</v>
      </c>
      <c r="H26" s="27">
        <f aca="true" t="shared" si="5" ref="H26:H34">F26/C26*100</f>
        <v>112.24422168834398</v>
      </c>
    </row>
    <row r="27" spans="1:8" s="17" customFormat="1" ht="12.75">
      <c r="A27" s="11" t="s">
        <v>4</v>
      </c>
      <c r="B27" s="27">
        <v>66118.9</v>
      </c>
      <c r="C27" s="27">
        <v>31244.7</v>
      </c>
      <c r="D27" s="27">
        <f t="shared" si="3"/>
        <v>47.255323364423795</v>
      </c>
      <c r="E27" s="27">
        <v>65143.9</v>
      </c>
      <c r="F27" s="27">
        <v>26227.1</v>
      </c>
      <c r="G27" s="27">
        <f t="shared" si="4"/>
        <v>40.260254605573195</v>
      </c>
      <c r="H27" s="27">
        <f t="shared" si="5"/>
        <v>83.9409563862031</v>
      </c>
    </row>
    <row r="28" spans="1:8" s="17" customFormat="1" ht="12.75">
      <c r="A28" s="11" t="s">
        <v>6</v>
      </c>
      <c r="B28" s="27">
        <v>54903.9</v>
      </c>
      <c r="C28" s="27">
        <v>33684.6</v>
      </c>
      <c r="D28" s="27">
        <f t="shared" si="3"/>
        <v>61.3519258194773</v>
      </c>
      <c r="E28" s="27">
        <v>564075.3</v>
      </c>
      <c r="F28" s="27">
        <v>418374.9</v>
      </c>
      <c r="G28" s="27">
        <f t="shared" si="4"/>
        <v>74.17004431855109</v>
      </c>
      <c r="H28" s="27">
        <f t="shared" si="5"/>
        <v>1242.0361233323242</v>
      </c>
    </row>
    <row r="29" spans="1:8" s="17" customFormat="1" ht="12.75">
      <c r="A29" s="11" t="s">
        <v>11</v>
      </c>
      <c r="B29" s="27">
        <v>354110.1</v>
      </c>
      <c r="C29" s="27">
        <v>231037.7</v>
      </c>
      <c r="D29" s="27">
        <f t="shared" si="3"/>
        <v>65.24459483081675</v>
      </c>
      <c r="E29" s="27">
        <v>385385.7</v>
      </c>
      <c r="F29" s="27">
        <v>262789.2</v>
      </c>
      <c r="G29" s="27">
        <f t="shared" si="4"/>
        <v>68.18862246315834</v>
      </c>
      <c r="H29" s="27">
        <f t="shared" si="5"/>
        <v>113.74299519082815</v>
      </c>
    </row>
    <row r="30" spans="1:8" s="17" customFormat="1" ht="12.75">
      <c r="A30" s="11" t="s">
        <v>27</v>
      </c>
      <c r="B30" s="27">
        <v>75411.8</v>
      </c>
      <c r="C30" s="27">
        <v>47141.6</v>
      </c>
      <c r="D30" s="27">
        <f t="shared" si="3"/>
        <v>62.51223283358838</v>
      </c>
      <c r="E30" s="27">
        <v>62706.1</v>
      </c>
      <c r="F30" s="27">
        <v>45695.2</v>
      </c>
      <c r="G30" s="27">
        <f t="shared" si="4"/>
        <v>72.87201723596269</v>
      </c>
      <c r="H30" s="27">
        <f t="shared" si="5"/>
        <v>96.93179696913128</v>
      </c>
    </row>
    <row r="31" spans="1:8" s="17" customFormat="1" ht="12.75">
      <c r="A31" s="11" t="s">
        <v>12</v>
      </c>
      <c r="B31" s="27">
        <v>8099</v>
      </c>
      <c r="C31" s="27">
        <v>4917.3</v>
      </c>
      <c r="D31" s="27">
        <f t="shared" si="3"/>
        <v>60.714903074453645</v>
      </c>
      <c r="E31" s="27">
        <v>8776.9</v>
      </c>
      <c r="F31" s="27">
        <v>4839.4</v>
      </c>
      <c r="G31" s="27">
        <f t="shared" si="4"/>
        <v>55.13791885517666</v>
      </c>
      <c r="H31" s="27">
        <f t="shared" si="5"/>
        <v>98.41579728712911</v>
      </c>
    </row>
    <row r="32" spans="1:8" s="17" customFormat="1" ht="12.75">
      <c r="A32" s="11" t="s">
        <v>15</v>
      </c>
      <c r="B32" s="27">
        <v>21057.1</v>
      </c>
      <c r="C32" s="27">
        <v>12743.8</v>
      </c>
      <c r="D32" s="27">
        <f t="shared" si="3"/>
        <v>60.5202045865765</v>
      </c>
      <c r="E32" s="27">
        <v>18307.5</v>
      </c>
      <c r="F32" s="27">
        <v>13712.3</v>
      </c>
      <c r="G32" s="27">
        <f t="shared" si="4"/>
        <v>74.89990441076061</v>
      </c>
      <c r="H32" s="27">
        <f t="shared" si="5"/>
        <v>107.59977400775279</v>
      </c>
    </row>
    <row r="33" spans="1:8" s="17" customFormat="1" ht="12.75">
      <c r="A33" s="11" t="s">
        <v>38</v>
      </c>
      <c r="B33" s="27">
        <v>1138.9</v>
      </c>
      <c r="C33" s="27">
        <v>768.2</v>
      </c>
      <c r="D33" s="27">
        <f t="shared" si="3"/>
        <v>67.45104925805602</v>
      </c>
      <c r="E33" s="27">
        <v>1150.6</v>
      </c>
      <c r="F33" s="27">
        <v>1000.6</v>
      </c>
      <c r="G33" s="27">
        <f t="shared" si="4"/>
        <v>86.96332348339998</v>
      </c>
      <c r="H33" s="27">
        <f t="shared" si="5"/>
        <v>130.25253840145794</v>
      </c>
    </row>
    <row r="34" spans="1:8" s="17" customFormat="1" ht="12.75">
      <c r="A34" s="11" t="s">
        <v>16</v>
      </c>
      <c r="B34" s="27">
        <v>14.3</v>
      </c>
      <c r="C34" s="27">
        <v>3.8</v>
      </c>
      <c r="D34" s="27">
        <f t="shared" si="3"/>
        <v>26.573426573426573</v>
      </c>
      <c r="E34" s="27">
        <v>10.3</v>
      </c>
      <c r="F34" s="27">
        <v>0</v>
      </c>
      <c r="G34" s="27">
        <f t="shared" si="4"/>
        <v>0</v>
      </c>
      <c r="H34" s="27">
        <f t="shared" si="5"/>
        <v>0</v>
      </c>
    </row>
    <row r="35" spans="1:9" s="17" customFormat="1" ht="20.25" customHeight="1">
      <c r="A35" s="20" t="s">
        <v>14</v>
      </c>
      <c r="B35" s="28">
        <f>SUM(B25:B34)</f>
        <v>680240.6000000001</v>
      </c>
      <c r="C35" s="28">
        <f>SUM(C25:C34)</f>
        <v>421290.19999999995</v>
      </c>
      <c r="D35" s="28">
        <f>C35/B35*100</f>
        <v>61.93252799083147</v>
      </c>
      <c r="E35" s="28">
        <f>SUM(E25:E34)</f>
        <v>1204594.3000000003</v>
      </c>
      <c r="F35" s="28">
        <f>SUM(F25:F34)</f>
        <v>842467.4</v>
      </c>
      <c r="G35" s="28">
        <f t="shared" si="4"/>
        <v>69.93785376537144</v>
      </c>
      <c r="H35" s="28">
        <f>F35/C35*100</f>
        <v>199.97317763384956</v>
      </c>
      <c r="I35" s="16"/>
    </row>
    <row r="36" spans="1:10" s="17" customFormat="1" ht="25.5">
      <c r="A36" s="20" t="s">
        <v>28</v>
      </c>
      <c r="B36" s="28">
        <f>B23-B35</f>
        <v>-9744.90000000014</v>
      </c>
      <c r="C36" s="28">
        <f>C23-C35</f>
        <v>1694.2000000000116</v>
      </c>
      <c r="D36" s="27"/>
      <c r="E36" s="28">
        <f>E23-E35</f>
        <v>-16163.80000000028</v>
      </c>
      <c r="F36" s="28">
        <f>F23-F35</f>
        <v>19369.800000000047</v>
      </c>
      <c r="G36" s="27"/>
      <c r="H36" s="28"/>
      <c r="I36" s="21"/>
      <c r="J36" s="19"/>
    </row>
    <row r="37" spans="1:8" s="17" customFormat="1" ht="17.25" customHeight="1">
      <c r="A37" s="22" t="s">
        <v>17</v>
      </c>
      <c r="B37" s="23"/>
      <c r="C37" s="23"/>
      <c r="D37" s="23"/>
      <c r="E37" s="23"/>
      <c r="F37" s="23"/>
      <c r="G37" s="23"/>
      <c r="H37" s="24"/>
    </row>
    <row r="38" spans="1:8" s="17" customFormat="1" ht="23.25" customHeight="1">
      <c r="A38" s="10" t="s">
        <v>25</v>
      </c>
      <c r="B38" s="29">
        <f>B39+B40+B41</f>
        <v>9744.9</v>
      </c>
      <c r="C38" s="29">
        <f>C39+C40+C41</f>
        <v>-1694.2</v>
      </c>
      <c r="D38" s="26"/>
      <c r="E38" s="29">
        <f>E39+E40+E41</f>
        <v>16163.8</v>
      </c>
      <c r="F38" s="29">
        <f>F39+F40+F41</f>
        <v>-19369.9</v>
      </c>
      <c r="G38" s="26"/>
      <c r="H38" s="26"/>
    </row>
    <row r="39" spans="1:8" s="17" customFormat="1" ht="25.5">
      <c r="A39" s="11" t="s">
        <v>13</v>
      </c>
      <c r="B39" s="26">
        <v>8000</v>
      </c>
      <c r="C39" s="26"/>
      <c r="D39" s="26"/>
      <c r="E39" s="26">
        <v>8500</v>
      </c>
      <c r="F39" s="26"/>
      <c r="G39" s="26"/>
      <c r="H39" s="26"/>
    </row>
    <row r="40" spans="1:8" s="17" customFormat="1" ht="25.5">
      <c r="A40" s="11" t="s">
        <v>39</v>
      </c>
      <c r="B40" s="26">
        <v>-4000</v>
      </c>
      <c r="C40" s="26"/>
      <c r="D40" s="26"/>
      <c r="E40" s="26"/>
      <c r="F40" s="26"/>
      <c r="G40" s="26"/>
      <c r="H40" s="26"/>
    </row>
    <row r="41" spans="1:8" s="17" customFormat="1" ht="25.5">
      <c r="A41" s="11" t="s">
        <v>2</v>
      </c>
      <c r="B41" s="26">
        <v>5744.9</v>
      </c>
      <c r="C41" s="26">
        <v>-1694.2</v>
      </c>
      <c r="D41" s="26"/>
      <c r="E41" s="26">
        <v>7663.8</v>
      </c>
      <c r="F41" s="26">
        <v>-19369.9</v>
      </c>
      <c r="G41" s="26"/>
      <c r="H41" s="26"/>
    </row>
  </sheetData>
  <sheetProtection/>
  <mergeCells count="5">
    <mergeCell ref="A24:H24"/>
    <mergeCell ref="A37:H37"/>
    <mergeCell ref="A1:H1"/>
    <mergeCell ref="A2:H2"/>
    <mergeCell ref="A6:H6"/>
  </mergeCells>
  <printOptions/>
  <pageMargins left="1.1811023622047245" right="0.3937007874015748" top="0.7874015748031497" bottom="0.7874015748031497" header="0.1968503937007874" footer="0.1181102362204724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Фин. управление Советского р-на Степное</cp:lastModifiedBy>
  <cp:lastPrinted>2023-10-16T04:50:31Z</cp:lastPrinted>
  <dcterms:created xsi:type="dcterms:W3CDTF">2009-04-17T07:03:32Z</dcterms:created>
  <dcterms:modified xsi:type="dcterms:W3CDTF">2023-10-16T04:50:35Z</dcterms:modified>
  <cp:category/>
  <cp:version/>
  <cp:contentType/>
  <cp:contentStatus/>
</cp:coreProperties>
</file>