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подпись'!$A$1:$H$42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<sst xmlns="http://schemas.openxmlformats.org/spreadsheetml/2006/main" count="48" uniqueCount="47">
  <si>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</si>
  <si>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</si>
  <si>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</si>
  <si>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</si>
  <si>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</si>
  <si>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</si>
  <si>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</si>
  <si>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</si>
  <si>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</si>
  <si>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</si>
  <si>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</si>
  <si>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</si>
  <si>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</si>
  <si>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</si>
  <si>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</si>
  <si>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</si>
  <si>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</si>
  <si>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</si>
  <si>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</si>
  <si>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</si>
  <si>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</si>
  <si>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</si>
  <si>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</si>
  <si>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</si>
  <si>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</si>
  <si>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</si>
  <si>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</si>
  <si>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</si>
  <si>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</si>
  <si>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</si>
  <si>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</si>
  <si>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безвозмездные поступления от негосударственных организаций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</si>
  <si>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</si>
  <si>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</si>
  <si>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</si>
  <si>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</si>
  <si>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</si>
  <si>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% исполнения 2020</t>
  </si>
  <si>
    <t>Охрана окружающей среды</t>
  </si>
  <si>
    <t>Бюджетные назначения по состоянию на 01.10.2020</t>
  </si>
  <si>
    <t>Исполнено на 01.10.2020</t>
  </si>
  <si>
    <t>налоги на имущество( налог на им.физ.лиц ,зем.налог)</t>
  </si>
  <si>
    <t xml:space="preserve"> об исполнении консолидированного бюджета Советского муниципального района за 9 мес. 2021 года в сравнении с 9 мес. 2020 года</t>
  </si>
  <si>
    <t>Бюджетные назначения по состоянию на 01.10.2021</t>
  </si>
  <si>
    <t>Исполнено на 01.10.2021</t>
  </si>
  <si>
    <t>% исполнения 2021</t>
  </si>
  <si>
    <t>Темп роста (2021/2020),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</si>
</sst>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Normal="110" zoomScaleSheetLayoutView="100" workbookViewId="0" topLeftCell="A1">
      <selection activeCell="H24" sqref="H24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8.75">
      <c r="A1" s="26" t="s">
        <v>22</v>
      </c>
      <c r="B1" s="26"/>
      <c r="C1" s="26"/>
      <c r="D1" s="26"/>
      <c r="E1" s="26"/>
      <c r="F1" s="26"/>
      <c r="G1" s="26"/>
      <c r="H1" s="26"/>
    </row>
    <row r="2" spans="1:8" s="1" customFormat="1" ht="37.5" customHeight="1">
      <c r="A2" s="26" t="s">
        <v>42</v>
      </c>
      <c r="B2" s="26"/>
      <c r="C2" s="26"/>
      <c r="D2" s="26"/>
      <c r="E2" s="26"/>
      <c r="F2" s="26"/>
      <c r="G2" s="26"/>
      <c r="H2" s="26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2" t="s">
        <v>35</v>
      </c>
    </row>
    <row r="4" spans="1:8" s="5" customFormat="1" ht="72" customHeight="1">
      <c r="A4" s="4" t="s">
        <v>5</v>
      </c>
      <c r="B4" s="4" t="s">
        <v>39</v>
      </c>
      <c r="C4" s="4" t="s">
        <v>40</v>
      </c>
      <c r="D4" s="4" t="s">
        <v>37</v>
      </c>
      <c r="E4" s="4" t="s">
        <v>43</v>
      </c>
      <c r="F4" s="4" t="s">
        <v>44</v>
      </c>
      <c r="G4" s="4" t="s">
        <v>45</v>
      </c>
      <c r="H4" s="4" t="s">
        <v>46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7" t="s">
        <v>3</v>
      </c>
      <c r="B6" s="28"/>
      <c r="C6" s="28"/>
      <c r="D6" s="28"/>
      <c r="E6" s="28"/>
      <c r="F6" s="28"/>
      <c r="G6" s="28"/>
      <c r="H6" s="29"/>
    </row>
    <row r="7" spans="1:9" s="8" customFormat="1" ht="12.75">
      <c r="A7" s="6" t="s">
        <v>32</v>
      </c>
      <c r="B7" s="21">
        <f>SUM(B8:B18)</f>
        <v>186355.30000000002</v>
      </c>
      <c r="C7" s="21">
        <f>SUM(C8:C18)</f>
        <v>104197.50000000001</v>
      </c>
      <c r="D7" s="21">
        <f>C7/B7*100</f>
        <v>55.91335475835676</v>
      </c>
      <c r="E7" s="21">
        <f>SUM(E8:E18)</f>
        <v>248142.2</v>
      </c>
      <c r="F7" s="21">
        <f>SUM(F8:F18)</f>
        <v>158933.69999999998</v>
      </c>
      <c r="G7" s="21">
        <f>F7/E7*100</f>
        <v>64.04944422996168</v>
      </c>
      <c r="H7" s="21">
        <f>F7/C7*100</f>
        <v>152.5312027639818</v>
      </c>
      <c r="I7" s="7"/>
    </row>
    <row r="8" spans="1:10" s="8" customFormat="1" ht="12.75">
      <c r="A8" s="25" t="s">
        <v>25</v>
      </c>
      <c r="B8" s="14">
        <v>80123.6</v>
      </c>
      <c r="C8" s="14">
        <v>61200.3</v>
      </c>
      <c r="D8" s="14">
        <f aca="true" t="shared" si="0" ref="D8:D22">C8/B8*100</f>
        <v>76.38236424723802</v>
      </c>
      <c r="E8" s="14">
        <v>88469</v>
      </c>
      <c r="F8" s="14">
        <v>68349.9</v>
      </c>
      <c r="G8" s="14">
        <f aca="true" t="shared" si="1" ref="G8:G18">F8/E8*100</f>
        <v>77.25858775390249</v>
      </c>
      <c r="H8" s="14">
        <f aca="true" t="shared" si="2" ref="H8:H18">F8/C8*100</f>
        <v>111.6822956750212</v>
      </c>
      <c r="I8" s="9"/>
      <c r="J8" s="9"/>
    </row>
    <row r="9" spans="1:8" s="8" customFormat="1" ht="12.75">
      <c r="A9" s="24" t="s">
        <v>23</v>
      </c>
      <c r="B9" s="14">
        <v>13266.6</v>
      </c>
      <c r="C9" s="14">
        <v>8753.8</v>
      </c>
      <c r="D9" s="14">
        <f t="shared" si="0"/>
        <v>65.98374866205357</v>
      </c>
      <c r="E9" s="14">
        <v>13373.9</v>
      </c>
      <c r="F9" s="14">
        <v>9917.2</v>
      </c>
      <c r="G9" s="14">
        <f t="shared" si="1"/>
        <v>74.15338831604844</v>
      </c>
      <c r="H9" s="14">
        <f t="shared" si="2"/>
        <v>113.29022824373416</v>
      </c>
    </row>
    <row r="10" spans="1:8" s="8" customFormat="1" ht="12.75">
      <c r="A10" s="24" t="s">
        <v>24</v>
      </c>
      <c r="B10" s="14">
        <v>18646.9</v>
      </c>
      <c r="C10" s="14">
        <v>14608.3</v>
      </c>
      <c r="D10" s="14">
        <f t="shared" si="0"/>
        <v>78.34170827322502</v>
      </c>
      <c r="E10" s="14">
        <v>37832.1</v>
      </c>
      <c r="F10" s="14">
        <v>36124.7</v>
      </c>
      <c r="G10" s="14">
        <f t="shared" si="1"/>
        <v>95.4869013351096</v>
      </c>
      <c r="H10" s="14">
        <f t="shared" si="2"/>
        <v>247.28887002594414</v>
      </c>
    </row>
    <row r="11" spans="1:8" s="8" customFormat="1" ht="25.5">
      <c r="A11" s="24" t="s">
        <v>41</v>
      </c>
      <c r="B11" s="14">
        <v>25135</v>
      </c>
      <c r="C11" s="14">
        <v>8054</v>
      </c>
      <c r="D11" s="14">
        <f t="shared" si="0"/>
        <v>32.04296797294609</v>
      </c>
      <c r="E11" s="14">
        <v>49580.4</v>
      </c>
      <c r="F11" s="14">
        <v>19638.6</v>
      </c>
      <c r="G11" s="14">
        <f t="shared" si="1"/>
        <v>39.60960379504804</v>
      </c>
      <c r="H11" s="14">
        <f t="shared" si="2"/>
        <v>243.83660293022098</v>
      </c>
    </row>
    <row r="12" spans="1:8" s="7" customFormat="1" ht="12.75">
      <c r="A12" s="24" t="s">
        <v>7</v>
      </c>
      <c r="B12" s="14">
        <v>3132</v>
      </c>
      <c r="C12" s="14">
        <v>2291.9</v>
      </c>
      <c r="D12" s="14">
        <f t="shared" si="0"/>
        <v>73.17688378033206</v>
      </c>
      <c r="E12" s="14">
        <v>3350</v>
      </c>
      <c r="F12" s="14">
        <v>2950.7</v>
      </c>
      <c r="G12" s="14">
        <f t="shared" si="1"/>
        <v>88.08059701492536</v>
      </c>
      <c r="H12" s="14">
        <f t="shared" si="2"/>
        <v>128.74470962956497</v>
      </c>
    </row>
    <row r="13" spans="1:8" s="8" customFormat="1" ht="25.5">
      <c r="A13" s="24" t="s">
        <v>8</v>
      </c>
      <c r="B13" s="14">
        <v>13836.2</v>
      </c>
      <c r="C13" s="14">
        <v>5864.3</v>
      </c>
      <c r="D13" s="14">
        <f t="shared" si="0"/>
        <v>42.38374698255301</v>
      </c>
      <c r="E13" s="14">
        <v>24712</v>
      </c>
      <c r="F13" s="14">
        <v>5422.8</v>
      </c>
      <c r="G13" s="14">
        <f t="shared" si="1"/>
        <v>21.943994820330204</v>
      </c>
      <c r="H13" s="14">
        <f t="shared" si="2"/>
        <v>92.47139471036611</v>
      </c>
    </row>
    <row r="14" spans="1:8" s="8" customFormat="1" ht="12.75">
      <c r="A14" s="24" t="s">
        <v>21</v>
      </c>
      <c r="B14" s="14">
        <v>420</v>
      </c>
      <c r="C14" s="14">
        <v>288</v>
      </c>
      <c r="D14" s="14">
        <f t="shared" si="0"/>
        <v>68.57142857142857</v>
      </c>
      <c r="E14" s="14">
        <v>7005.6</v>
      </c>
      <c r="F14" s="14">
        <v>6753.4</v>
      </c>
      <c r="G14" s="14">
        <f t="shared" si="1"/>
        <v>96.40002283887175</v>
      </c>
      <c r="H14" s="14">
        <f t="shared" si="2"/>
        <v>2344.9305555555557</v>
      </c>
    </row>
    <row r="15" spans="1:8" s="8" customFormat="1" ht="25.5">
      <c r="A15" s="24" t="s">
        <v>34</v>
      </c>
      <c r="B15" s="14">
        <v>2329.5</v>
      </c>
      <c r="C15" s="14">
        <v>1469.3</v>
      </c>
      <c r="D15" s="14">
        <f t="shared" si="0"/>
        <v>63.07362094870144</v>
      </c>
      <c r="E15" s="14">
        <v>2881.2</v>
      </c>
      <c r="F15" s="14">
        <v>2152.5</v>
      </c>
      <c r="G15" s="14">
        <f t="shared" si="1"/>
        <v>74.70845481049562</v>
      </c>
      <c r="H15" s="14">
        <f t="shared" si="2"/>
        <v>146.49833253930444</v>
      </c>
    </row>
    <row r="16" spans="1:8" s="8" customFormat="1" ht="25.5">
      <c r="A16" s="24" t="s">
        <v>9</v>
      </c>
      <c r="B16" s="14">
        <v>28004.1</v>
      </c>
      <c r="C16" s="14">
        <v>918.2</v>
      </c>
      <c r="D16" s="14">
        <f t="shared" si="0"/>
        <v>3.278805603465207</v>
      </c>
      <c r="E16" s="14">
        <v>19413.1</v>
      </c>
      <c r="F16" s="14">
        <v>6723.8</v>
      </c>
      <c r="G16" s="14">
        <f t="shared" si="1"/>
        <v>34.63537508177468</v>
      </c>
      <c r="H16" s="14">
        <f t="shared" si="2"/>
        <v>732.2805489000218</v>
      </c>
    </row>
    <row r="17" spans="1:8" s="8" customFormat="1" ht="15" customHeight="1">
      <c r="A17" s="24" t="s">
        <v>10</v>
      </c>
      <c r="B17" s="14">
        <v>1455.1</v>
      </c>
      <c r="C17" s="14">
        <v>724.1</v>
      </c>
      <c r="D17" s="14">
        <f t="shared" si="0"/>
        <v>49.76290289327194</v>
      </c>
      <c r="E17" s="14">
        <v>1142.4</v>
      </c>
      <c r="F17" s="14">
        <v>759.4</v>
      </c>
      <c r="G17" s="14">
        <f t="shared" si="1"/>
        <v>66.47408963585434</v>
      </c>
      <c r="H17" s="14">
        <f t="shared" si="2"/>
        <v>104.875017262809</v>
      </c>
    </row>
    <row r="18" spans="1:8" s="8" customFormat="1" ht="15" customHeight="1">
      <c r="A18" s="24" t="s">
        <v>36</v>
      </c>
      <c r="B18" s="14">
        <v>6.3</v>
      </c>
      <c r="C18" s="14">
        <v>25.3</v>
      </c>
      <c r="D18" s="14">
        <f t="shared" si="0"/>
        <v>401.58730158730157</v>
      </c>
      <c r="E18" s="14">
        <v>382.5</v>
      </c>
      <c r="F18" s="14">
        <v>140.7</v>
      </c>
      <c r="G18" s="14">
        <f t="shared" si="1"/>
        <v>36.78431372549019</v>
      </c>
      <c r="H18" s="21">
        <f t="shared" si="2"/>
        <v>556.1264822134386</v>
      </c>
    </row>
    <row r="19" spans="1:9" s="8" customFormat="1" ht="12.75">
      <c r="A19" s="11" t="s">
        <v>33</v>
      </c>
      <c r="B19" s="21">
        <f>B20+B21+B22+B23</f>
        <v>339254.8</v>
      </c>
      <c r="C19" s="21">
        <f>C20+C21+C22+C23</f>
        <v>233712.7</v>
      </c>
      <c r="D19" s="21">
        <f t="shared" si="0"/>
        <v>68.89002012646543</v>
      </c>
      <c r="E19" s="21">
        <f>E20+E21+E22+E23</f>
        <v>355079.1</v>
      </c>
      <c r="F19" s="21">
        <f>F20+F21+F22+F23</f>
        <v>243595.3</v>
      </c>
      <c r="G19" s="21">
        <f aca="true" t="shared" si="3" ref="G19:G24">F19/E19*100</f>
        <v>68.6031084341489</v>
      </c>
      <c r="H19" s="21">
        <f aca="true" t="shared" si="4" ref="H19:H24">F19/C19*100</f>
        <v>104.2285250223886</v>
      </c>
      <c r="I19" s="7"/>
    </row>
    <row r="20" spans="1:8" s="8" customFormat="1" ht="32.25" customHeight="1">
      <c r="A20" s="24" t="s">
        <v>20</v>
      </c>
      <c r="B20" s="14">
        <v>337783.4</v>
      </c>
      <c r="C20" s="14">
        <v>232555.7</v>
      </c>
      <c r="D20" s="14">
        <f t="shared" si="0"/>
        <v>68.84758102381585</v>
      </c>
      <c r="E20" s="14">
        <v>359300.1</v>
      </c>
      <c r="F20" s="14">
        <v>247816.3</v>
      </c>
      <c r="G20" s="14">
        <f t="shared" si="3"/>
        <v>68.97195408517838</v>
      </c>
      <c r="H20" s="14">
        <f t="shared" si="4"/>
        <v>106.56212683671052</v>
      </c>
    </row>
    <row r="21" spans="1:8" s="8" customFormat="1" ht="30" customHeight="1">
      <c r="A21" s="24" t="s">
        <v>31</v>
      </c>
      <c r="B21" s="14">
        <v>152.1</v>
      </c>
      <c r="C21" s="14">
        <v>70</v>
      </c>
      <c r="D21" s="14">
        <f t="shared" si="0"/>
        <v>46.022353714661406</v>
      </c>
      <c r="E21" s="14"/>
      <c r="F21" s="14"/>
      <c r="G21" s="14"/>
      <c r="H21" s="14">
        <f t="shared" si="4"/>
        <v>0</v>
      </c>
    </row>
    <row r="22" spans="1:8" s="8" customFormat="1" ht="21" customHeight="1">
      <c r="A22" s="24" t="s">
        <v>19</v>
      </c>
      <c r="B22" s="14">
        <v>1319.3</v>
      </c>
      <c r="C22" s="14">
        <v>1087</v>
      </c>
      <c r="D22" s="14">
        <f t="shared" si="0"/>
        <v>82.3921776699765</v>
      </c>
      <c r="E22" s="14">
        <v>1779</v>
      </c>
      <c r="F22" s="14">
        <v>1779</v>
      </c>
      <c r="G22" s="14">
        <f t="shared" si="3"/>
        <v>100</v>
      </c>
      <c r="H22" s="14">
        <f t="shared" si="4"/>
        <v>163.66145354185832</v>
      </c>
    </row>
    <row r="23" spans="1:8" s="8" customFormat="1" ht="25.5">
      <c r="A23" s="24" t="s">
        <v>30</v>
      </c>
      <c r="B23" s="14">
        <v>0</v>
      </c>
      <c r="C23" s="14">
        <v>0</v>
      </c>
      <c r="D23" s="14"/>
      <c r="E23" s="14">
        <v>-6000</v>
      </c>
      <c r="F23" s="14">
        <v>-6000</v>
      </c>
      <c r="G23" s="14">
        <f t="shared" si="3"/>
        <v>100</v>
      </c>
      <c r="H23" s="14"/>
    </row>
    <row r="24" spans="1:10" s="8" customFormat="1" ht="21.75" customHeight="1">
      <c r="A24" s="11" t="s">
        <v>15</v>
      </c>
      <c r="B24" s="21">
        <f>B7+B19</f>
        <v>525610.1</v>
      </c>
      <c r="C24" s="21">
        <f>C7+C19</f>
        <v>337910.2</v>
      </c>
      <c r="D24" s="21">
        <f>C24/B24*100</f>
        <v>64.28913751847615</v>
      </c>
      <c r="E24" s="21">
        <f>E7+E19</f>
        <v>603221.3</v>
      </c>
      <c r="F24" s="21">
        <f>F7+F19</f>
        <v>402529</v>
      </c>
      <c r="G24" s="21">
        <f t="shared" si="3"/>
        <v>66.729904928755</v>
      </c>
      <c r="H24" s="21">
        <f t="shared" si="4"/>
        <v>119.12306879164937</v>
      </c>
      <c r="I24" s="12"/>
      <c r="J24" s="13"/>
    </row>
    <row r="25" spans="1:10" s="8" customFormat="1" ht="12.75">
      <c r="A25" s="27" t="s">
        <v>1</v>
      </c>
      <c r="B25" s="28"/>
      <c r="C25" s="28"/>
      <c r="D25" s="28"/>
      <c r="E25" s="28"/>
      <c r="F25" s="28"/>
      <c r="G25" s="28"/>
      <c r="H25" s="29"/>
      <c r="I25" s="13"/>
      <c r="J25" s="13"/>
    </row>
    <row r="26" spans="1:10" s="8" customFormat="1" ht="12.75">
      <c r="A26" s="10" t="s">
        <v>0</v>
      </c>
      <c r="B26" s="14">
        <v>75849.3</v>
      </c>
      <c r="C26" s="14">
        <v>50887.8</v>
      </c>
      <c r="D26" s="14">
        <f>C26/B26*100</f>
        <v>67.09066530607402</v>
      </c>
      <c r="E26" s="14">
        <v>83075.1</v>
      </c>
      <c r="F26" s="14">
        <v>57893.2</v>
      </c>
      <c r="G26" s="14">
        <f>F26/E26*100</f>
        <v>69.68778851906286</v>
      </c>
      <c r="H26" s="14">
        <f>F26/C26*100</f>
        <v>113.76636443312542</v>
      </c>
      <c r="I26" s="13"/>
      <c r="J26" s="13"/>
    </row>
    <row r="27" spans="1:10" s="8" customFormat="1" ht="12.75">
      <c r="A27" s="10" t="s">
        <v>27</v>
      </c>
      <c r="B27" s="14">
        <v>1660.8</v>
      </c>
      <c r="C27" s="14">
        <v>892.1</v>
      </c>
      <c r="D27" s="14">
        <f aca="true" t="shared" si="5" ref="D27:D36">C27/B27*100</f>
        <v>53.71507707129095</v>
      </c>
      <c r="E27" s="14">
        <v>1686.3</v>
      </c>
      <c r="F27" s="14">
        <v>1107.8</v>
      </c>
      <c r="G27" s="14">
        <f aca="true" t="shared" si="6" ref="G27:G36">F27/E27*100</f>
        <v>65.6941232283698</v>
      </c>
      <c r="H27" s="14">
        <f aca="true" t="shared" si="7" ref="H27:H36">F27/C27*100</f>
        <v>124.17890371034636</v>
      </c>
      <c r="I27" s="13"/>
      <c r="J27" s="13"/>
    </row>
    <row r="28" spans="1:10" s="8" customFormat="1" ht="12.75">
      <c r="A28" s="10" t="s">
        <v>4</v>
      </c>
      <c r="B28" s="14">
        <v>27992.7</v>
      </c>
      <c r="C28" s="14">
        <v>4472.4</v>
      </c>
      <c r="D28" s="14">
        <f t="shared" si="5"/>
        <v>15.977022580887157</v>
      </c>
      <c r="E28" s="14">
        <v>43585.9</v>
      </c>
      <c r="F28" s="14">
        <v>18944.4</v>
      </c>
      <c r="G28" s="14">
        <f t="shared" si="6"/>
        <v>43.464514900460934</v>
      </c>
      <c r="H28" s="14">
        <f t="shared" si="7"/>
        <v>423.5846525355514</v>
      </c>
      <c r="I28" s="13"/>
      <c r="J28" s="13"/>
    </row>
    <row r="29" spans="1:10" s="8" customFormat="1" ht="12.75">
      <c r="A29" s="10" t="s">
        <v>6</v>
      </c>
      <c r="B29" s="14">
        <v>46834.4</v>
      </c>
      <c r="C29" s="14">
        <v>30867.8</v>
      </c>
      <c r="D29" s="14">
        <f t="shared" si="5"/>
        <v>65.90839212202995</v>
      </c>
      <c r="E29" s="14">
        <v>40511.7</v>
      </c>
      <c r="F29" s="14">
        <v>23459.5</v>
      </c>
      <c r="G29" s="14">
        <f t="shared" si="6"/>
        <v>57.90796239111171</v>
      </c>
      <c r="H29" s="14">
        <f t="shared" si="7"/>
        <v>75.99990929058761</v>
      </c>
      <c r="I29" s="13"/>
      <c r="J29" s="13"/>
    </row>
    <row r="30" spans="1:10" s="8" customFormat="1" ht="12.75">
      <c r="A30" s="10" t="s">
        <v>38</v>
      </c>
      <c r="B30" s="14">
        <v>6000</v>
      </c>
      <c r="C30" s="14">
        <v>0</v>
      </c>
      <c r="D30" s="14"/>
      <c r="E30" s="14"/>
      <c r="F30" s="14"/>
      <c r="G30" s="14">
        <v>0</v>
      </c>
      <c r="H30" s="14"/>
      <c r="I30" s="13"/>
      <c r="J30" s="13"/>
    </row>
    <row r="31" spans="1:10" s="8" customFormat="1" ht="12.75">
      <c r="A31" s="10" t="s">
        <v>11</v>
      </c>
      <c r="B31" s="14">
        <v>297227.3</v>
      </c>
      <c r="C31" s="14">
        <v>193705.4</v>
      </c>
      <c r="D31" s="14">
        <f t="shared" si="5"/>
        <v>65.1707968951708</v>
      </c>
      <c r="E31" s="14">
        <v>351971.1</v>
      </c>
      <c r="F31" s="14">
        <v>241620.8</v>
      </c>
      <c r="G31" s="14">
        <f t="shared" si="6"/>
        <v>68.64790887660948</v>
      </c>
      <c r="H31" s="14">
        <f t="shared" si="7"/>
        <v>124.73622315123893</v>
      </c>
      <c r="I31" s="13"/>
      <c r="J31" s="13"/>
    </row>
    <row r="32" spans="1:10" s="8" customFormat="1" ht="12.75">
      <c r="A32" s="10" t="s">
        <v>28</v>
      </c>
      <c r="B32" s="14">
        <v>54105.1</v>
      </c>
      <c r="C32" s="14">
        <v>31929</v>
      </c>
      <c r="D32" s="14">
        <f t="shared" si="5"/>
        <v>59.012921147913964</v>
      </c>
      <c r="E32" s="14">
        <v>59622.9</v>
      </c>
      <c r="F32" s="14">
        <v>38552.2</v>
      </c>
      <c r="G32" s="14">
        <f t="shared" si="6"/>
        <v>64.6600551130522</v>
      </c>
      <c r="H32" s="14">
        <f t="shared" si="7"/>
        <v>120.74352469541796</v>
      </c>
      <c r="I32" s="13"/>
      <c r="J32" s="13"/>
    </row>
    <row r="33" spans="1:10" s="8" customFormat="1" ht="12.75">
      <c r="A33" s="10" t="s">
        <v>12</v>
      </c>
      <c r="B33" s="14">
        <v>12052.7</v>
      </c>
      <c r="C33" s="14">
        <v>6488.6</v>
      </c>
      <c r="D33" s="14">
        <f t="shared" si="5"/>
        <v>53.83524023662748</v>
      </c>
      <c r="E33" s="14">
        <v>9882.4</v>
      </c>
      <c r="F33" s="14">
        <v>5899.1</v>
      </c>
      <c r="G33" s="14">
        <f t="shared" si="6"/>
        <v>59.69298955719259</v>
      </c>
      <c r="H33" s="14">
        <f t="shared" si="7"/>
        <v>90.91483524951454</v>
      </c>
      <c r="I33" s="13"/>
      <c r="J33" s="13"/>
    </row>
    <row r="34" spans="1:10" s="8" customFormat="1" ht="12.75">
      <c r="A34" s="10" t="s">
        <v>16</v>
      </c>
      <c r="B34" s="14">
        <v>15407.7</v>
      </c>
      <c r="C34" s="14">
        <v>9994.5</v>
      </c>
      <c r="D34" s="14">
        <f t="shared" si="5"/>
        <v>64.86691719075527</v>
      </c>
      <c r="E34" s="14">
        <v>18594.2</v>
      </c>
      <c r="F34" s="14">
        <v>12158.2</v>
      </c>
      <c r="G34" s="14">
        <f t="shared" si="6"/>
        <v>65.38705617880845</v>
      </c>
      <c r="H34" s="14">
        <f t="shared" si="7"/>
        <v>121.64890689879435</v>
      </c>
      <c r="I34" s="13"/>
      <c r="J34" s="13"/>
    </row>
    <row r="35" spans="1:10" s="8" customFormat="1" ht="12.75">
      <c r="A35" s="10" t="s">
        <v>17</v>
      </c>
      <c r="B35" s="14">
        <v>22.3</v>
      </c>
      <c r="C35" s="14">
        <v>0</v>
      </c>
      <c r="D35" s="14">
        <f t="shared" si="5"/>
        <v>0</v>
      </c>
      <c r="E35" s="14">
        <v>17.3</v>
      </c>
      <c r="F35" s="14">
        <v>1.6</v>
      </c>
      <c r="G35" s="14">
        <f t="shared" si="6"/>
        <v>9.248554913294797</v>
      </c>
      <c r="H35" s="14"/>
      <c r="I35" s="13"/>
      <c r="J35" s="13"/>
    </row>
    <row r="36" spans="1:10" s="8" customFormat="1" ht="20.25" customHeight="1">
      <c r="A36" s="11" t="s">
        <v>15</v>
      </c>
      <c r="B36" s="21">
        <f>SUM(B26:B35)</f>
        <v>537152.3</v>
      </c>
      <c r="C36" s="21">
        <f>SUM(C26:C35)</f>
        <v>329237.6</v>
      </c>
      <c r="D36" s="21">
        <f t="shared" si="5"/>
        <v>61.293156521902624</v>
      </c>
      <c r="E36" s="21">
        <f>SUM(E26:E35)</f>
        <v>608946.9</v>
      </c>
      <c r="F36" s="21">
        <f>SUM(F26:F35)</f>
        <v>399636.79999999993</v>
      </c>
      <c r="G36" s="21">
        <f t="shared" si="6"/>
        <v>65.62752844295618</v>
      </c>
      <c r="H36" s="21">
        <f t="shared" si="7"/>
        <v>121.38249094271127</v>
      </c>
      <c r="I36" s="12"/>
      <c r="J36" s="13"/>
    </row>
    <row r="37" spans="1:10" s="8" customFormat="1" ht="25.5">
      <c r="A37" s="11" t="s">
        <v>29</v>
      </c>
      <c r="B37" s="21">
        <f>B24-B36</f>
        <v>-11542.20000000007</v>
      </c>
      <c r="C37" s="21">
        <f>C24-C36</f>
        <v>8672.600000000035</v>
      </c>
      <c r="D37" s="14"/>
      <c r="E37" s="21">
        <f>E24-E36</f>
        <v>-5725.599999999977</v>
      </c>
      <c r="F37" s="21">
        <f>F24-F36</f>
        <v>2892.20000000007</v>
      </c>
      <c r="G37" s="14"/>
      <c r="H37" s="15"/>
      <c r="I37" s="16"/>
      <c r="J37" s="9"/>
    </row>
    <row r="38" spans="1:8" s="8" customFormat="1" ht="17.25" customHeight="1">
      <c r="A38" s="27" t="s">
        <v>18</v>
      </c>
      <c r="B38" s="28"/>
      <c r="C38" s="28"/>
      <c r="D38" s="28"/>
      <c r="E38" s="28"/>
      <c r="F38" s="28"/>
      <c r="G38" s="28"/>
      <c r="H38" s="29"/>
    </row>
    <row r="39" spans="1:8" s="8" customFormat="1" ht="23.25" customHeight="1">
      <c r="A39" s="23" t="s">
        <v>26</v>
      </c>
      <c r="B39" s="20">
        <f>B40+B41+B42</f>
        <v>11542.1</v>
      </c>
      <c r="C39" s="20">
        <f>C40+C41+C42</f>
        <v>-8672.6</v>
      </c>
      <c r="D39" s="20"/>
      <c r="E39" s="20">
        <f>E40+E41+E42</f>
        <v>5725.6</v>
      </c>
      <c r="F39" s="20">
        <f>F40+F41+F42</f>
        <v>-2892.2</v>
      </c>
      <c r="G39" s="14"/>
      <c r="H39" s="14"/>
    </row>
    <row r="40" spans="1:8" s="8" customFormat="1" ht="25.5">
      <c r="A40" s="24" t="s">
        <v>13</v>
      </c>
      <c r="B40" s="14">
        <v>4600</v>
      </c>
      <c r="C40" s="14"/>
      <c r="D40" s="14"/>
      <c r="E40" s="14"/>
      <c r="F40" s="14"/>
      <c r="G40" s="14"/>
      <c r="H40" s="14"/>
    </row>
    <row r="41" spans="1:8" s="8" customFormat="1" ht="25.5">
      <c r="A41" s="24" t="s">
        <v>14</v>
      </c>
      <c r="B41" s="14">
        <v>-5000</v>
      </c>
      <c r="C41" s="14">
        <v>-5000</v>
      </c>
      <c r="D41" s="14"/>
      <c r="E41" s="14">
        <v>-5000</v>
      </c>
      <c r="F41" s="14">
        <v>-5000</v>
      </c>
      <c r="G41" s="14"/>
      <c r="H41" s="14"/>
    </row>
    <row r="42" spans="1:8" s="8" customFormat="1" ht="25.5">
      <c r="A42" s="24" t="s">
        <v>2</v>
      </c>
      <c r="B42" s="14">
        <v>11942.1</v>
      </c>
      <c r="C42" s="14">
        <v>-3672.6</v>
      </c>
      <c r="D42" s="14"/>
      <c r="E42" s="14">
        <v>10725.6</v>
      </c>
      <c r="F42" s="14">
        <v>2107.8</v>
      </c>
      <c r="G42" s="14"/>
      <c r="H42" s="14"/>
    </row>
  </sheetData>
  <sheetProtection/>
  <mergeCells count="5">
    <mergeCell ref="A1:H1"/>
    <mergeCell ref="A2:H2"/>
    <mergeCell ref="A25:H25"/>
    <mergeCell ref="A6:H6"/>
    <mergeCell ref="A38:H38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2020-10-07T12:26:28Z</cp:lastPrinted>
  <dcterms:created xsi:type="dcterms:W3CDTF">2009-04-17T07:03:32Z</dcterms:created>
  <dcterms:modified xsi:type="dcterms:W3CDTF">2021-10-08T07:37:33Z</dcterms:modified>
  <cp:category/>
  <cp:version/>
  <cp:contentType/>
  <cp:contentStatus/>
</cp:coreProperties>
</file>