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подпись'!$A$1:$H$45</definedName>
  </definedNames>
  <calcPr fullCalcOnLoad="1"/>
</workbook>
</file>

<file path=xl/sharedStrings.xml><?xml version="1.0" encoding="utf-8"?>
<sst xmlns="http://schemas.openxmlformats.org/spreadsheetml/2006/main" count="51" uniqueCount="50">
  <si>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</si>
  <si>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</si>
  <si>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</si>
  <si>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</si>
  <si>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</si>
  <si>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</si>
  <si>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</si>
  <si>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</si>
  <si>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</si>
  <si>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</si>
  <si>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</si>
  <si>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</si>
  <si>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</si>
  <si>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</si>
  <si>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</si>
  <si>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</si>
  <si>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</si>
  <si>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</si>
  <si>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</si>
  <si>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</si>
  <si>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</si>
  <si>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</si>
  <si>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</si>
  <si>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</si>
  <si>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</si>
  <si>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</si>
  <si>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</si>
  <si>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</si>
  <si>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</si>
  <si>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</si>
  <si>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</si>
  <si>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налоги на имущество( налог на им.физ.лиц ,зем.налог)</t>
  </si>
  <si>
    <t>Бюджетные кредиты из других бюджетов бюджетной  системы Российской Федерации</t>
  </si>
  <si>
    <t>Бюджетные назначения по состоянию на 01.01.2023</t>
  </si>
  <si>
    <t>Исполнено на 01.01.2023</t>
  </si>
  <si>
    <t>% исполнения 2022</t>
  </si>
  <si>
    <t>Средства массовой информации</t>
  </si>
  <si>
    <t xml:space="preserve"> об исполнении консолидированного бюджета Советского муниципального района за 2023 год в сравнении с 2022 годом</t>
  </si>
  <si>
    <t>Бюджетные назначения по состоянию на 01.01.2024</t>
  </si>
  <si>
    <t>Исполнено на 01.01.2024</t>
  </si>
  <si>
    <t>% исполнения 2023</t>
  </si>
  <si>
    <t>Темп роста (2023/2022), %</t>
  </si>
  <si>
    <t>Безвозмездные поступления от других бюджетов бюджетной системы Российской Федерации</t>
  </si>
  <si>
    <t>в том числе: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</si>
  <si>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</si>
  <si>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</si>
  <si>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 - Дотации</t>
  </si>
  <si>
    <t xml:space="preserve"> - Субсидии</t>
  </si>
  <si>
    <t xml:space="preserve"> - Субвенции</t>
  </si>
  <si>
    <t xml:space="preserve"> - Иные межбюджетные трансферты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</si>
</sst>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_р_.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Normal="110" zoomScaleSheetLayoutView="100" workbookViewId="0" topLeftCell="A1">
      <selection activeCell="H41" sqref="H41"/>
    </sheetView>
  </sheetViews>
  <sheetFormatPr defaultColWidth="9.140625" defaultRowHeight="12"/>
  <cols>
    <col min="1" max="1" width="51.8515625" style="17" customWidth="1"/>
    <col min="2" max="2" width="16.28125" style="17" customWidth="1"/>
    <col min="3" max="3" width="15.8515625" style="17" customWidth="1"/>
    <col min="4" max="4" width="15.7109375" style="18" customWidth="1"/>
    <col min="5" max="5" width="16.28125" style="17" customWidth="1"/>
    <col min="6" max="6" width="15.8515625" style="17" customWidth="1"/>
    <col min="7" max="7" width="15.7109375" style="18" customWidth="1"/>
    <col min="8" max="8" width="20.00390625" style="18" customWidth="1"/>
    <col min="9" max="9" width="7.421875" style="19" customWidth="1"/>
    <col min="10" max="10" width="11.7109375" style="19" bestFit="1" customWidth="1"/>
    <col min="11" max="16384" width="9.28125" style="19" customWidth="1"/>
  </cols>
  <sheetData>
    <row r="1" spans="1:8" s="1" customFormat="1" ht="15.75">
      <c r="A1" s="26" t="s">
        <v>18</v>
      </c>
      <c r="B1" s="26"/>
      <c r="C1" s="26"/>
      <c r="D1" s="26"/>
      <c r="E1" s="26"/>
      <c r="F1" s="26"/>
      <c r="G1" s="26"/>
      <c r="H1" s="26"/>
    </row>
    <row r="2" spans="1:8" s="1" customFormat="1" ht="19.5" customHeight="1">
      <c r="A2" s="26" t="s">
        <v>37</v>
      </c>
      <c r="B2" s="26"/>
      <c r="C2" s="26"/>
      <c r="D2" s="26"/>
      <c r="E2" s="26"/>
      <c r="F2" s="26"/>
      <c r="G2" s="26"/>
      <c r="H2" s="26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1" t="s">
        <v>29</v>
      </c>
    </row>
    <row r="4" spans="1:8" s="5" customFormat="1" ht="72" customHeight="1">
      <c r="A4" s="4" t="s">
        <v>5</v>
      </c>
      <c r="B4" s="4" t="s">
        <v>33</v>
      </c>
      <c r="C4" s="4" t="s">
        <v>34</v>
      </c>
      <c r="D4" s="4" t="s">
        <v>35</v>
      </c>
      <c r="E4" s="4" t="s">
        <v>38</v>
      </c>
      <c r="F4" s="4" t="s">
        <v>39</v>
      </c>
      <c r="G4" s="4" t="s">
        <v>40</v>
      </c>
      <c r="H4" s="4" t="s">
        <v>41</v>
      </c>
    </row>
    <row r="5" spans="1:8" s="5" customFormat="1" ht="12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</row>
    <row r="6" spans="1:8" s="5" customFormat="1" ht="12.75">
      <c r="A6" s="27" t="s">
        <v>3</v>
      </c>
      <c r="B6" s="28"/>
      <c r="C6" s="28"/>
      <c r="D6" s="28"/>
      <c r="E6" s="28"/>
      <c r="F6" s="28"/>
      <c r="G6" s="28"/>
      <c r="H6" s="29"/>
    </row>
    <row r="7" spans="1:9" s="8" customFormat="1" ht="12.75">
      <c r="A7" s="6" t="s">
        <v>26</v>
      </c>
      <c r="B7" s="20">
        <f>SUM(B8:B18)</f>
        <v>224366.19999999998</v>
      </c>
      <c r="C7" s="20">
        <f>SUM(C8:C18)</f>
        <v>206280.8</v>
      </c>
      <c r="D7" s="20">
        <f>C7/B7*100</f>
        <v>91.93933845650548</v>
      </c>
      <c r="E7" s="20">
        <f>SUM(E8:E18)</f>
        <v>225470.69999999998</v>
      </c>
      <c r="F7" s="20">
        <f>SUM(F8:F18)</f>
        <v>247852.80000000002</v>
      </c>
      <c r="G7" s="20">
        <f>F7/E7*100</f>
        <v>109.92683306522757</v>
      </c>
      <c r="H7" s="20">
        <f>F7/C7*100</f>
        <v>120.15311168077689</v>
      </c>
      <c r="I7" s="7"/>
    </row>
    <row r="8" spans="1:10" s="8" customFormat="1" ht="12.75">
      <c r="A8" s="24" t="s">
        <v>21</v>
      </c>
      <c r="B8" s="14">
        <v>105699.2</v>
      </c>
      <c r="C8" s="14">
        <v>109561.8</v>
      </c>
      <c r="D8" s="14">
        <f aca="true" t="shared" si="0" ref="D8:D28">C8/B8*100</f>
        <v>103.65433229390572</v>
      </c>
      <c r="E8" s="14">
        <v>113013.7</v>
      </c>
      <c r="F8" s="14">
        <v>127595.2</v>
      </c>
      <c r="G8" s="14">
        <f aca="true" t="shared" si="1" ref="G8:G28">F8/E8*100</f>
        <v>112.90241802542525</v>
      </c>
      <c r="H8" s="14">
        <f aca="true" t="shared" si="2" ref="H8:H28">F8/C8*100</f>
        <v>116.45956893734859</v>
      </c>
      <c r="I8" s="9"/>
      <c r="J8" s="9"/>
    </row>
    <row r="9" spans="1:8" s="8" customFormat="1" ht="12.75">
      <c r="A9" s="23" t="s">
        <v>19</v>
      </c>
      <c r="B9" s="14">
        <v>16589.4</v>
      </c>
      <c r="C9" s="14">
        <v>16623.8</v>
      </c>
      <c r="D9" s="14">
        <f t="shared" si="0"/>
        <v>100.20736132711248</v>
      </c>
      <c r="E9" s="14">
        <v>13834.4</v>
      </c>
      <c r="F9" s="14">
        <v>14607.6</v>
      </c>
      <c r="G9" s="14">
        <f t="shared" si="1"/>
        <v>105.58896663389812</v>
      </c>
      <c r="H9" s="14">
        <f t="shared" si="2"/>
        <v>87.87160577004055</v>
      </c>
    </row>
    <row r="10" spans="1:8" s="8" customFormat="1" ht="20.25" customHeight="1">
      <c r="A10" s="23" t="s">
        <v>20</v>
      </c>
      <c r="B10" s="14">
        <v>13957</v>
      </c>
      <c r="C10" s="14">
        <v>14321.3</v>
      </c>
      <c r="D10" s="14">
        <f t="shared" si="0"/>
        <v>102.61015977645624</v>
      </c>
      <c r="E10" s="14">
        <v>32130.2</v>
      </c>
      <c r="F10" s="14">
        <v>32177.2</v>
      </c>
      <c r="G10" s="14">
        <f t="shared" si="1"/>
        <v>100.14627982396624</v>
      </c>
      <c r="H10" s="14">
        <f t="shared" si="2"/>
        <v>224.6807203256688</v>
      </c>
    </row>
    <row r="11" spans="1:8" s="8" customFormat="1" ht="25.5">
      <c r="A11" s="23" t="s">
        <v>31</v>
      </c>
      <c r="B11" s="14">
        <v>44931.7</v>
      </c>
      <c r="C11" s="14">
        <v>45213.7</v>
      </c>
      <c r="D11" s="14">
        <f t="shared" si="0"/>
        <v>100.62761925322212</v>
      </c>
      <c r="E11" s="14">
        <v>36367.6</v>
      </c>
      <c r="F11" s="14">
        <v>43118</v>
      </c>
      <c r="G11" s="14">
        <f t="shared" si="1"/>
        <v>118.56157678813011</v>
      </c>
      <c r="H11" s="14">
        <f t="shared" si="2"/>
        <v>95.36490046158576</v>
      </c>
    </row>
    <row r="12" spans="1:8" s="7" customFormat="1" ht="12.75">
      <c r="A12" s="23" t="s">
        <v>7</v>
      </c>
      <c r="B12" s="14">
        <v>3578.1</v>
      </c>
      <c r="C12" s="14">
        <v>3588.6</v>
      </c>
      <c r="D12" s="14">
        <f t="shared" si="0"/>
        <v>100.29345183197786</v>
      </c>
      <c r="E12" s="14">
        <v>3774.2</v>
      </c>
      <c r="F12" s="14">
        <v>3774.2</v>
      </c>
      <c r="G12" s="14">
        <f t="shared" si="1"/>
        <v>100</v>
      </c>
      <c r="H12" s="14">
        <f t="shared" si="2"/>
        <v>105.17193334447974</v>
      </c>
    </row>
    <row r="13" spans="1:8" s="8" customFormat="1" ht="25.5">
      <c r="A13" s="23" t="s">
        <v>8</v>
      </c>
      <c r="B13" s="14">
        <v>14656.3</v>
      </c>
      <c r="C13" s="14">
        <v>9339.2</v>
      </c>
      <c r="D13" s="14">
        <f t="shared" si="0"/>
        <v>63.72140308263341</v>
      </c>
      <c r="E13" s="14">
        <v>11417.8</v>
      </c>
      <c r="F13" s="14">
        <v>11801.3</v>
      </c>
      <c r="G13" s="14">
        <f t="shared" si="1"/>
        <v>103.35879066019724</v>
      </c>
      <c r="H13" s="14">
        <f t="shared" si="2"/>
        <v>126.36307178345038</v>
      </c>
    </row>
    <row r="14" spans="1:8" s="8" customFormat="1" ht="12.75">
      <c r="A14" s="23" t="s">
        <v>17</v>
      </c>
      <c r="B14" s="14">
        <v>908.1</v>
      </c>
      <c r="C14" s="14">
        <v>908.1</v>
      </c>
      <c r="D14" s="14">
        <f t="shared" si="0"/>
        <v>100</v>
      </c>
      <c r="E14" s="14">
        <v>334</v>
      </c>
      <c r="F14" s="14">
        <v>334</v>
      </c>
      <c r="G14" s="14">
        <f t="shared" si="1"/>
        <v>100</v>
      </c>
      <c r="H14" s="14">
        <f t="shared" si="2"/>
        <v>36.780090298425286</v>
      </c>
    </row>
    <row r="15" spans="1:8" s="8" customFormat="1" ht="25.5">
      <c r="A15" s="23" t="s">
        <v>28</v>
      </c>
      <c r="B15" s="14">
        <v>3870.4</v>
      </c>
      <c r="C15" s="14">
        <v>3626.8</v>
      </c>
      <c r="D15" s="14">
        <f t="shared" si="0"/>
        <v>93.70607689127739</v>
      </c>
      <c r="E15" s="14">
        <v>3242.2</v>
      </c>
      <c r="F15" s="14">
        <v>3088.1</v>
      </c>
      <c r="G15" s="14">
        <f t="shared" si="1"/>
        <v>95.24705446918759</v>
      </c>
      <c r="H15" s="14">
        <f t="shared" si="2"/>
        <v>85.14668578361089</v>
      </c>
    </row>
    <row r="16" spans="1:8" s="8" customFormat="1" ht="25.5">
      <c r="A16" s="23" t="s">
        <v>9</v>
      </c>
      <c r="B16" s="14">
        <v>18809.9</v>
      </c>
      <c r="C16" s="14">
        <v>1728</v>
      </c>
      <c r="D16" s="14">
        <f t="shared" si="0"/>
        <v>9.186651710003774</v>
      </c>
      <c r="E16" s="14">
        <v>8622.3</v>
      </c>
      <c r="F16" s="14">
        <v>8641</v>
      </c>
      <c r="G16" s="14">
        <f t="shared" si="1"/>
        <v>100.21687948691185</v>
      </c>
      <c r="H16" s="14">
        <f t="shared" si="2"/>
        <v>500.0578703703703</v>
      </c>
    </row>
    <row r="17" spans="1:8" s="8" customFormat="1" ht="15" customHeight="1">
      <c r="A17" s="23" t="s">
        <v>10</v>
      </c>
      <c r="B17" s="14">
        <v>719.2</v>
      </c>
      <c r="C17" s="14">
        <v>722.6</v>
      </c>
      <c r="D17" s="14">
        <f t="shared" si="0"/>
        <v>100.47274749721913</v>
      </c>
      <c r="E17" s="14">
        <v>1424.4</v>
      </c>
      <c r="F17" s="14">
        <v>1424.5</v>
      </c>
      <c r="G17" s="14">
        <f t="shared" si="1"/>
        <v>100.00702049985959</v>
      </c>
      <c r="H17" s="14">
        <f t="shared" si="2"/>
        <v>197.1353445889842</v>
      </c>
    </row>
    <row r="18" spans="1:8" s="8" customFormat="1" ht="15" customHeight="1">
      <c r="A18" s="23" t="s">
        <v>30</v>
      </c>
      <c r="B18" s="14">
        <v>646.9</v>
      </c>
      <c r="C18" s="14">
        <v>646.9</v>
      </c>
      <c r="D18" s="14">
        <f t="shared" si="0"/>
        <v>100</v>
      </c>
      <c r="E18" s="14">
        <v>1309.9</v>
      </c>
      <c r="F18" s="14">
        <v>1291.7</v>
      </c>
      <c r="G18" s="14">
        <f t="shared" si="1"/>
        <v>98.61058096037864</v>
      </c>
      <c r="H18" s="14">
        <f t="shared" si="2"/>
        <v>199.67537486473955</v>
      </c>
    </row>
    <row r="19" spans="1:9" s="8" customFormat="1" ht="12.75">
      <c r="A19" s="11" t="s">
        <v>27</v>
      </c>
      <c r="B19" s="20">
        <f>B20+B26+B27</f>
        <v>647514.2999999999</v>
      </c>
      <c r="C19" s="20">
        <f>C20+C26+C27</f>
        <v>452554.50000000006</v>
      </c>
      <c r="D19" s="20">
        <f t="shared" si="0"/>
        <v>69.89104333294263</v>
      </c>
      <c r="E19" s="20">
        <f>E20+E26+E27</f>
        <v>980182</v>
      </c>
      <c r="F19" s="20">
        <f>F20+F26+F27</f>
        <v>968041.6000000001</v>
      </c>
      <c r="G19" s="20">
        <f t="shared" si="1"/>
        <v>98.76141369664002</v>
      </c>
      <c r="H19" s="20">
        <f t="shared" si="2"/>
        <v>213.90608202989915</v>
      </c>
      <c r="I19" s="7"/>
    </row>
    <row r="20" spans="1:8" s="8" customFormat="1" ht="32.25" customHeight="1">
      <c r="A20" s="23" t="s">
        <v>42</v>
      </c>
      <c r="B20" s="14">
        <f>B22+B23+B24+B25</f>
        <v>645578.2999999999</v>
      </c>
      <c r="C20" s="14">
        <f aca="true" t="shared" si="3" ref="C20:H20">C22+C23+C24+C25</f>
        <v>450618.50000000006</v>
      </c>
      <c r="D20" s="14">
        <f t="shared" si="0"/>
        <v>69.80075073774941</v>
      </c>
      <c r="E20" s="14">
        <f t="shared" si="3"/>
        <v>978505.5</v>
      </c>
      <c r="F20" s="14">
        <f t="shared" si="3"/>
        <v>966365.1000000001</v>
      </c>
      <c r="G20" s="14">
        <f t="shared" si="1"/>
        <v>98.75929159314894</v>
      </c>
      <c r="H20" s="14">
        <f t="shared" si="2"/>
        <v>214.4530462020534</v>
      </c>
    </row>
    <row r="21" spans="1:8" s="8" customFormat="1" ht="12.75">
      <c r="A21" s="23" t="s">
        <v>43</v>
      </c>
      <c r="B21" s="14"/>
      <c r="C21" s="14"/>
      <c r="D21" s="14"/>
      <c r="E21" s="14"/>
      <c r="F21" s="14"/>
      <c r="G21" s="14"/>
      <c r="H21" s="14"/>
    </row>
    <row r="22" spans="1:8" s="8" customFormat="1" ht="12.75">
      <c r="A22" s="23" t="s">
        <v>46</v>
      </c>
      <c r="B22" s="14">
        <v>69132.5</v>
      </c>
      <c r="C22" s="14">
        <v>69132.5</v>
      </c>
      <c r="D22" s="14">
        <f t="shared" si="0"/>
        <v>100</v>
      </c>
      <c r="E22" s="14">
        <v>77910.4</v>
      </c>
      <c r="F22" s="14">
        <v>77910.4</v>
      </c>
      <c r="G22" s="14">
        <f t="shared" si="1"/>
        <v>100</v>
      </c>
      <c r="H22" s="14">
        <f t="shared" si="2"/>
        <v>112.69721187574584</v>
      </c>
    </row>
    <row r="23" spans="1:8" s="8" customFormat="1" ht="12.75">
      <c r="A23" s="23" t="s">
        <v>47</v>
      </c>
      <c r="B23" s="14">
        <v>310063.6</v>
      </c>
      <c r="C23" s="14">
        <v>115835.1</v>
      </c>
      <c r="D23" s="14">
        <f t="shared" si="0"/>
        <v>37.35849677292014</v>
      </c>
      <c r="E23" s="14">
        <v>598329</v>
      </c>
      <c r="F23" s="14">
        <v>587049.5</v>
      </c>
      <c r="G23" s="14">
        <f t="shared" si="1"/>
        <v>98.11483314363836</v>
      </c>
      <c r="H23" s="14">
        <f t="shared" si="2"/>
        <v>506.79759416618964</v>
      </c>
    </row>
    <row r="24" spans="1:8" s="8" customFormat="1" ht="12.75">
      <c r="A24" s="23" t="s">
        <v>48</v>
      </c>
      <c r="B24" s="14">
        <v>225461.8</v>
      </c>
      <c r="C24" s="14">
        <v>224884.7</v>
      </c>
      <c r="D24" s="14">
        <f t="shared" si="0"/>
        <v>99.74403646205256</v>
      </c>
      <c r="E24" s="14">
        <v>248917.9</v>
      </c>
      <c r="F24" s="14">
        <v>248417.4</v>
      </c>
      <c r="G24" s="14">
        <f t="shared" si="1"/>
        <v>99.79892968725834</v>
      </c>
      <c r="H24" s="14">
        <f t="shared" si="2"/>
        <v>110.46434017076305</v>
      </c>
    </row>
    <row r="25" spans="1:8" s="8" customFormat="1" ht="12.75">
      <c r="A25" s="23" t="s">
        <v>49</v>
      </c>
      <c r="B25" s="14">
        <v>40920.4</v>
      </c>
      <c r="C25" s="14">
        <v>40766.2</v>
      </c>
      <c r="D25" s="14">
        <f t="shared" si="0"/>
        <v>99.62317083899472</v>
      </c>
      <c r="E25" s="14">
        <v>53348.2</v>
      </c>
      <c r="F25" s="14">
        <v>52987.8</v>
      </c>
      <c r="G25" s="14">
        <f t="shared" si="1"/>
        <v>99.3244383128203</v>
      </c>
      <c r="H25" s="14">
        <f t="shared" si="2"/>
        <v>129.97973811638076</v>
      </c>
    </row>
    <row r="26" spans="1:8" s="8" customFormat="1" ht="21" customHeight="1">
      <c r="A26" s="23" t="s">
        <v>44</v>
      </c>
      <c r="B26" s="14">
        <v>1962</v>
      </c>
      <c r="C26" s="14">
        <v>1962</v>
      </c>
      <c r="D26" s="14">
        <f t="shared" si="0"/>
        <v>100</v>
      </c>
      <c r="E26" s="14">
        <v>1750</v>
      </c>
      <c r="F26" s="14">
        <v>1750</v>
      </c>
      <c r="G26" s="14">
        <f t="shared" si="1"/>
        <v>100</v>
      </c>
      <c r="H26" s="14">
        <f t="shared" si="2"/>
        <v>89.1946992864424</v>
      </c>
    </row>
    <row r="27" spans="1:8" s="8" customFormat="1" ht="38.25">
      <c r="A27" s="23" t="s">
        <v>45</v>
      </c>
      <c r="B27" s="14">
        <v>-26</v>
      </c>
      <c r="C27" s="14">
        <v>-26</v>
      </c>
      <c r="D27" s="14">
        <f t="shared" si="0"/>
        <v>100</v>
      </c>
      <c r="E27" s="14">
        <v>-73.5</v>
      </c>
      <c r="F27" s="14">
        <v>-73.5</v>
      </c>
      <c r="G27" s="14">
        <f t="shared" si="1"/>
        <v>100</v>
      </c>
      <c r="H27" s="14">
        <f t="shared" si="2"/>
        <v>282.69230769230774</v>
      </c>
    </row>
    <row r="28" spans="1:10" s="8" customFormat="1" ht="21.75" customHeight="1">
      <c r="A28" s="11" t="s">
        <v>13</v>
      </c>
      <c r="B28" s="20">
        <f>B7+B19</f>
        <v>871880.4999999999</v>
      </c>
      <c r="C28" s="20">
        <f>C7+C19</f>
        <v>658835.3</v>
      </c>
      <c r="D28" s="20">
        <f t="shared" si="0"/>
        <v>75.56486238653119</v>
      </c>
      <c r="E28" s="20">
        <f>E7+E19</f>
        <v>1205652.7</v>
      </c>
      <c r="F28" s="20">
        <f>F7+F19</f>
        <v>1215894.4000000001</v>
      </c>
      <c r="G28" s="14">
        <f t="shared" si="1"/>
        <v>100.84947348436246</v>
      </c>
      <c r="H28" s="20">
        <f t="shared" si="2"/>
        <v>184.55210277894946</v>
      </c>
      <c r="I28" s="12"/>
      <c r="J28" s="13"/>
    </row>
    <row r="29" spans="1:10" s="8" customFormat="1" ht="12.75">
      <c r="A29" s="27" t="s">
        <v>1</v>
      </c>
      <c r="B29" s="28"/>
      <c r="C29" s="28"/>
      <c r="D29" s="28"/>
      <c r="E29" s="28"/>
      <c r="F29" s="28"/>
      <c r="G29" s="28"/>
      <c r="H29" s="29"/>
      <c r="I29" s="13"/>
      <c r="J29" s="13"/>
    </row>
    <row r="30" spans="1:10" s="8" customFormat="1" ht="12.75">
      <c r="A30" s="10" t="s">
        <v>0</v>
      </c>
      <c r="B30" s="14">
        <v>95096.4</v>
      </c>
      <c r="C30" s="14">
        <v>91465.3</v>
      </c>
      <c r="D30" s="14">
        <f>C30/B30*100</f>
        <v>96.18166407981796</v>
      </c>
      <c r="E30" s="14">
        <v>102736.6</v>
      </c>
      <c r="F30" s="14">
        <v>98589.6</v>
      </c>
      <c r="G30" s="14">
        <f>F30/E30*100</f>
        <v>95.9634638483267</v>
      </c>
      <c r="H30" s="14">
        <f>F30/C30*100</f>
        <v>107.78907410788572</v>
      </c>
      <c r="I30" s="13"/>
      <c r="J30" s="13"/>
    </row>
    <row r="31" spans="1:10" s="8" customFormat="1" ht="12.75">
      <c r="A31" s="10" t="s">
        <v>23</v>
      </c>
      <c r="B31" s="14">
        <v>1898.3</v>
      </c>
      <c r="C31" s="14">
        <v>1898.3</v>
      </c>
      <c r="D31" s="14">
        <f aca="true" t="shared" si="4" ref="D31:D40">C31/B31*100</f>
        <v>100</v>
      </c>
      <c r="E31" s="14">
        <v>2074.6</v>
      </c>
      <c r="F31" s="14">
        <v>2074.6</v>
      </c>
      <c r="G31" s="14">
        <f aca="true" t="shared" si="5" ref="G31:G40">F31/E31*100</f>
        <v>100</v>
      </c>
      <c r="H31" s="14">
        <f aca="true" t="shared" si="6" ref="H31:H40">F31/C31*100</f>
        <v>109.28725701943844</v>
      </c>
      <c r="I31" s="13"/>
      <c r="J31" s="13"/>
    </row>
    <row r="32" spans="1:10" s="8" customFormat="1" ht="12.75">
      <c r="A32" s="10" t="s">
        <v>4</v>
      </c>
      <c r="B32" s="14">
        <v>45013.6</v>
      </c>
      <c r="C32" s="14">
        <v>42947.5</v>
      </c>
      <c r="D32" s="14">
        <f t="shared" si="4"/>
        <v>95.41005385039189</v>
      </c>
      <c r="E32" s="14">
        <v>47786.4</v>
      </c>
      <c r="F32" s="14">
        <v>45950.3</v>
      </c>
      <c r="G32" s="14">
        <f t="shared" si="5"/>
        <v>96.15769340230693</v>
      </c>
      <c r="H32" s="14">
        <f t="shared" si="6"/>
        <v>106.99179230455789</v>
      </c>
      <c r="I32" s="13"/>
      <c r="J32" s="13"/>
    </row>
    <row r="33" spans="1:10" s="8" customFormat="1" ht="12.75">
      <c r="A33" s="10" t="s">
        <v>6</v>
      </c>
      <c r="B33" s="14">
        <v>272076.3</v>
      </c>
      <c r="C33" s="14">
        <v>76947.3</v>
      </c>
      <c r="D33" s="14">
        <f t="shared" si="4"/>
        <v>28.281515148507975</v>
      </c>
      <c r="E33" s="14">
        <v>568954.4</v>
      </c>
      <c r="F33" s="14">
        <v>552718.8</v>
      </c>
      <c r="G33" s="14">
        <f t="shared" si="5"/>
        <v>97.14641454569998</v>
      </c>
      <c r="H33" s="14">
        <f t="shared" si="6"/>
        <v>718.3082447337334</v>
      </c>
      <c r="I33" s="13"/>
      <c r="J33" s="13"/>
    </row>
    <row r="34" spans="1:10" s="8" customFormat="1" ht="12.75">
      <c r="A34" s="10" t="s">
        <v>11</v>
      </c>
      <c r="B34" s="14">
        <v>355834.1</v>
      </c>
      <c r="C34" s="14">
        <v>340491</v>
      </c>
      <c r="D34" s="14">
        <f t="shared" si="4"/>
        <v>95.68813107006889</v>
      </c>
      <c r="E34" s="14">
        <v>396920.4</v>
      </c>
      <c r="F34" s="14">
        <v>393312.3</v>
      </c>
      <c r="G34" s="14">
        <f t="shared" si="5"/>
        <v>99.09097642751543</v>
      </c>
      <c r="H34" s="14">
        <f t="shared" si="6"/>
        <v>115.51327347859414</v>
      </c>
      <c r="I34" s="13"/>
      <c r="J34" s="13"/>
    </row>
    <row r="35" spans="1:10" s="8" customFormat="1" ht="12.75">
      <c r="A35" s="10" t="s">
        <v>24</v>
      </c>
      <c r="B35" s="14">
        <v>75657.9</v>
      </c>
      <c r="C35" s="14">
        <v>71402.5</v>
      </c>
      <c r="D35" s="14">
        <f t="shared" si="4"/>
        <v>94.37547169561937</v>
      </c>
      <c r="E35" s="14">
        <v>66437</v>
      </c>
      <c r="F35" s="14">
        <v>66084.8</v>
      </c>
      <c r="G35" s="14">
        <f t="shared" si="5"/>
        <v>99.469873714948</v>
      </c>
      <c r="H35" s="14">
        <f t="shared" si="6"/>
        <v>92.55250166310704</v>
      </c>
      <c r="I35" s="13"/>
      <c r="J35" s="13"/>
    </row>
    <row r="36" spans="1:10" s="8" customFormat="1" ht="12.75">
      <c r="A36" s="10" t="s">
        <v>12</v>
      </c>
      <c r="B36" s="14">
        <v>7009.4</v>
      </c>
      <c r="C36" s="14">
        <v>6761.3</v>
      </c>
      <c r="D36" s="14">
        <f t="shared" si="4"/>
        <v>96.46046737238566</v>
      </c>
      <c r="E36" s="14">
        <v>6799.9</v>
      </c>
      <c r="F36" s="14">
        <v>6533</v>
      </c>
      <c r="G36" s="14">
        <f t="shared" si="5"/>
        <v>96.07494227856293</v>
      </c>
      <c r="H36" s="14">
        <f t="shared" si="6"/>
        <v>96.62343040539541</v>
      </c>
      <c r="I36" s="13"/>
      <c r="J36" s="13"/>
    </row>
    <row r="37" spans="1:10" s="8" customFormat="1" ht="12.75">
      <c r="A37" s="10" t="s">
        <v>14</v>
      </c>
      <c r="B37" s="14">
        <v>19594.1</v>
      </c>
      <c r="C37" s="14">
        <v>19559.4</v>
      </c>
      <c r="D37" s="14">
        <f t="shared" si="4"/>
        <v>99.82290587472761</v>
      </c>
      <c r="E37" s="14">
        <v>20294.2</v>
      </c>
      <c r="F37" s="14">
        <v>20210.2</v>
      </c>
      <c r="G37" s="14">
        <f t="shared" si="5"/>
        <v>99.58608863616205</v>
      </c>
      <c r="H37" s="14">
        <f t="shared" si="6"/>
        <v>103.32730042843849</v>
      </c>
      <c r="I37" s="13"/>
      <c r="J37" s="13"/>
    </row>
    <row r="38" spans="1:10" s="8" customFormat="1" ht="12.75">
      <c r="A38" s="10" t="s">
        <v>36</v>
      </c>
      <c r="B38" s="14">
        <v>1429.6</v>
      </c>
      <c r="C38" s="14">
        <v>1429.6</v>
      </c>
      <c r="D38" s="14"/>
      <c r="E38" s="14">
        <v>1302.7</v>
      </c>
      <c r="F38" s="14">
        <v>1302.7</v>
      </c>
      <c r="G38" s="14">
        <f t="shared" si="5"/>
        <v>100</v>
      </c>
      <c r="H38" s="14">
        <f t="shared" si="6"/>
        <v>91.12339115836599</v>
      </c>
      <c r="I38" s="13"/>
      <c r="J38" s="13"/>
    </row>
    <row r="39" spans="1:10" s="8" customFormat="1" ht="12.75">
      <c r="A39" s="10" t="s">
        <v>15</v>
      </c>
      <c r="B39" s="14">
        <v>15.7</v>
      </c>
      <c r="C39" s="14">
        <v>14.3</v>
      </c>
      <c r="D39" s="14">
        <f t="shared" si="4"/>
        <v>91.08280254777071</v>
      </c>
      <c r="E39" s="14">
        <v>10.3</v>
      </c>
      <c r="F39" s="14">
        <v>10.3</v>
      </c>
      <c r="G39" s="14">
        <f t="shared" si="5"/>
        <v>100</v>
      </c>
      <c r="H39" s="14">
        <f t="shared" si="6"/>
        <v>72.02797202797203</v>
      </c>
      <c r="I39" s="13"/>
      <c r="J39" s="13"/>
    </row>
    <row r="40" spans="1:10" s="8" customFormat="1" ht="20.25" customHeight="1">
      <c r="A40" s="11" t="s">
        <v>13</v>
      </c>
      <c r="B40" s="20">
        <f>SUM(B30:B39)</f>
        <v>873625.3999999999</v>
      </c>
      <c r="C40" s="20">
        <f>SUM(C30:C39)</f>
        <v>652916.5000000001</v>
      </c>
      <c r="D40" s="20">
        <f t="shared" si="4"/>
        <v>74.73643737922457</v>
      </c>
      <c r="E40" s="20">
        <f>SUM(E30:E39)</f>
        <v>1213316.4999999998</v>
      </c>
      <c r="F40" s="20">
        <f>SUM(F30:F39)</f>
        <v>1186786.6</v>
      </c>
      <c r="G40" s="20">
        <f t="shared" si="5"/>
        <v>97.81343944469562</v>
      </c>
      <c r="H40" s="20">
        <f t="shared" si="6"/>
        <v>181.7669793916986</v>
      </c>
      <c r="I40" s="12"/>
      <c r="J40" s="13"/>
    </row>
    <row r="41" spans="1:10" s="8" customFormat="1" ht="25.5">
      <c r="A41" s="11" t="s">
        <v>25</v>
      </c>
      <c r="B41" s="20">
        <f>B28-B40</f>
        <v>-1744.9000000000233</v>
      </c>
      <c r="C41" s="20">
        <f>C28-C40</f>
        <v>5918.79999999993</v>
      </c>
      <c r="D41" s="14"/>
      <c r="E41" s="20">
        <f>E28-E40</f>
        <v>-7663.799999999814</v>
      </c>
      <c r="F41" s="20">
        <f>F28-F40</f>
        <v>29107.800000000047</v>
      </c>
      <c r="G41" s="14"/>
      <c r="H41" s="15"/>
      <c r="I41" s="16"/>
      <c r="J41" s="9"/>
    </row>
    <row r="42" spans="1:8" s="8" customFormat="1" ht="17.25" customHeight="1">
      <c r="A42" s="27" t="s">
        <v>16</v>
      </c>
      <c r="B42" s="28"/>
      <c r="C42" s="28"/>
      <c r="D42" s="28"/>
      <c r="E42" s="28"/>
      <c r="F42" s="28"/>
      <c r="G42" s="28"/>
      <c r="H42" s="29"/>
    </row>
    <row r="43" spans="1:8" s="8" customFormat="1" ht="23.25" customHeight="1">
      <c r="A43" s="22" t="s">
        <v>22</v>
      </c>
      <c r="B43" s="30">
        <f>B44+B45</f>
        <v>1744.8999999999996</v>
      </c>
      <c r="C43" s="30">
        <f>C44+C45</f>
        <v>-5918.8</v>
      </c>
      <c r="D43" s="30"/>
      <c r="E43" s="30">
        <f>E44+E45</f>
        <v>7663.8</v>
      </c>
      <c r="F43" s="30">
        <f>F44+F45</f>
        <v>-29107.8</v>
      </c>
      <c r="G43" s="31"/>
      <c r="H43" s="31"/>
    </row>
    <row r="44" spans="1:8" s="8" customFormat="1" ht="25.5">
      <c r="A44" s="23" t="s">
        <v>32</v>
      </c>
      <c r="B44" s="31">
        <v>-4000</v>
      </c>
      <c r="C44" s="31">
        <v>-4000</v>
      </c>
      <c r="D44" s="31"/>
      <c r="E44" s="31"/>
      <c r="F44" s="31"/>
      <c r="G44" s="31"/>
      <c r="H44" s="31"/>
    </row>
    <row r="45" spans="1:8" s="8" customFormat="1" ht="25.5">
      <c r="A45" s="23" t="s">
        <v>2</v>
      </c>
      <c r="B45" s="31">
        <v>5744.9</v>
      </c>
      <c r="C45" s="31">
        <v>-1918.8</v>
      </c>
      <c r="D45" s="31"/>
      <c r="E45" s="31">
        <v>7663.8</v>
      </c>
      <c r="F45" s="31">
        <v>-29107.8</v>
      </c>
      <c r="G45" s="31"/>
      <c r="H45" s="31"/>
    </row>
  </sheetData>
  <sheetProtection/>
  <mergeCells count="5">
    <mergeCell ref="A1:H1"/>
    <mergeCell ref="A2:H2"/>
    <mergeCell ref="A29:H29"/>
    <mergeCell ref="A6:H6"/>
    <mergeCell ref="A42:H42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2023-01-18T09:28:45Z</cp:lastPrinted>
  <dcterms:created xsi:type="dcterms:W3CDTF">2009-04-17T07:03:32Z</dcterms:created>
  <dcterms:modified xsi:type="dcterms:W3CDTF">2024-01-24T08:31:51Z</dcterms:modified>
  <cp:category/>
  <cp:version/>
  <cp:contentType/>
  <cp:contentStatus/>
</cp:coreProperties>
</file>