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<sst xmlns="http://schemas.openxmlformats.org/spreadsheetml/2006/main" count="48" uniqueCount="47">
  <si>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</si>
  <si>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</si>
  <si>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</si>
  <si>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</si>
  <si>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</si>
  <si>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</si>
  <si>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</si>
  <si>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</si>
  <si>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</si>
  <si>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</si>
  <si>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</si>
  <si>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</si>
  <si>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</si>
  <si>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</si>
  <si>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</si>
  <si>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</si>
  <si>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</si>
  <si>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</si>
  <si>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</si>
  <si>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</si>
  <si>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</si>
  <si>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</si>
  <si>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</si>
  <si>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</si>
  <si>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</si>
  <si>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</si>
  <si>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</si>
  <si>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</si>
  <si>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</si>
  <si>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</si>
  <si>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</si>
  <si>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</si>
  <si>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</si>
  <si>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</si>
  <si>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% исполнения 2019</t>
  </si>
  <si>
    <t>(тыс. рублей)</t>
  </si>
  <si>
    <t>прочие неналоговые доходы</t>
  </si>
  <si>
    <t>% исполнения 2020</t>
  </si>
  <si>
    <t>Темп роста (2020/2019), %</t>
  </si>
  <si>
    <t>Охрана окружающей среды</t>
  </si>
  <si>
    <t>налоги на имущество( налог на им.физ.лиц ,зем.налог)</t>
  </si>
  <si>
    <t xml:space="preserve"> об исполнении консолидированного бюджета Советского муниципального района за 2020 год в сравнении с 2019 годом</t>
  </si>
  <si>
    <t>Бюджетные назначения по состоянию на 01.01.2020</t>
  </si>
  <si>
    <t>Исполнено на 01.01.2020</t>
  </si>
  <si>
    <t>Бюджетные назначения по состоянию на 01.01.2021</t>
  </si>
  <si>
    <t>Исполнено на 01.01.2021</t>
  </si>
  <si>
    <t>Бюджетные кредиты из других бюджетов бюджетной  системы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</si>
</sst>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D19" sqref="D19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5.75">
      <c r="A1" s="31" t="s">
        <v>21</v>
      </c>
      <c r="B1" s="31"/>
      <c r="C1" s="31"/>
      <c r="D1" s="31"/>
      <c r="E1" s="31"/>
      <c r="F1" s="31"/>
      <c r="G1" s="31"/>
      <c r="H1" s="31"/>
    </row>
    <row r="2" spans="1:8" s="1" customFormat="1" ht="19.5" customHeight="1">
      <c r="A2" s="31" t="s">
        <v>41</v>
      </c>
      <c r="B2" s="31"/>
      <c r="C2" s="31"/>
      <c r="D2" s="31"/>
      <c r="E2" s="31"/>
      <c r="F2" s="31"/>
      <c r="G2" s="31"/>
      <c r="H2" s="31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2" t="s">
        <v>35</v>
      </c>
    </row>
    <row r="4" spans="1:8" s="5" customFormat="1" ht="72" customHeight="1">
      <c r="A4" s="4" t="s">
        <v>6</v>
      </c>
      <c r="B4" s="4" t="s">
        <v>42</v>
      </c>
      <c r="C4" s="4" t="s">
        <v>43</v>
      </c>
      <c r="D4" s="4" t="s">
        <v>34</v>
      </c>
      <c r="E4" s="4" t="s">
        <v>44</v>
      </c>
      <c r="F4" s="4" t="s">
        <v>45</v>
      </c>
      <c r="G4" s="4" t="s">
        <v>37</v>
      </c>
      <c r="H4" s="4" t="s">
        <v>38</v>
      </c>
    </row>
    <row r="5" spans="1:8" s="5" customFormat="1" ht="12.7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s="5" customFormat="1" ht="12.75">
      <c r="A6" s="27" t="s">
        <v>4</v>
      </c>
      <c r="B6" s="28"/>
      <c r="C6" s="28"/>
      <c r="D6" s="28"/>
      <c r="E6" s="28"/>
      <c r="F6" s="28"/>
      <c r="G6" s="28"/>
      <c r="H6" s="29"/>
    </row>
    <row r="7" spans="1:9" s="8" customFormat="1" ht="12.75">
      <c r="A7" s="6" t="s">
        <v>31</v>
      </c>
      <c r="B7" s="21">
        <f>SUM(B8:B18)</f>
        <v>150365.19999999998</v>
      </c>
      <c r="C7" s="21">
        <f>SUM(C8:C18)</f>
        <v>141166.30000000002</v>
      </c>
      <c r="D7" s="21">
        <f>C7/B7*100</f>
        <v>93.88229457347846</v>
      </c>
      <c r="E7" s="21">
        <f>SUM(E8:E18)</f>
        <v>172709.7</v>
      </c>
      <c r="F7" s="21">
        <f>SUM(F8:F18)</f>
        <v>150724.19999999995</v>
      </c>
      <c r="G7" s="21">
        <f>F7/E7*100</f>
        <v>87.27025754778101</v>
      </c>
      <c r="H7" s="21">
        <f>F7/C7*100</f>
        <v>106.7706669367972</v>
      </c>
      <c r="I7" s="7"/>
    </row>
    <row r="8" spans="1:10" s="8" customFormat="1" ht="12.75">
      <c r="A8" s="26" t="s">
        <v>24</v>
      </c>
      <c r="B8" s="23">
        <v>73210</v>
      </c>
      <c r="C8" s="23">
        <v>74059.3</v>
      </c>
      <c r="D8" s="14">
        <f aca="true" t="shared" si="0" ref="D8:D23">C8/B8*100</f>
        <v>101.16008741975139</v>
      </c>
      <c r="E8" s="14">
        <v>85785.7</v>
      </c>
      <c r="F8" s="14">
        <v>86651.9</v>
      </c>
      <c r="G8" s="14">
        <f aca="true" t="shared" si="1" ref="G8:G18">F8/E8*100</f>
        <v>101.00972539712329</v>
      </c>
      <c r="H8" s="14">
        <f aca="true" t="shared" si="2" ref="H8:H18">F8/C8*100</f>
        <v>117.00340132839493</v>
      </c>
      <c r="I8" s="9"/>
      <c r="J8" s="9"/>
    </row>
    <row r="9" spans="1:8" s="8" customFormat="1" ht="12.75">
      <c r="A9" s="25" t="s">
        <v>22</v>
      </c>
      <c r="B9" s="23">
        <v>12844.6</v>
      </c>
      <c r="C9" s="23">
        <v>12844.7</v>
      </c>
      <c r="D9" s="14">
        <f t="shared" si="0"/>
        <v>100.00077853728415</v>
      </c>
      <c r="E9" s="14">
        <v>12654</v>
      </c>
      <c r="F9" s="14">
        <v>11847.2</v>
      </c>
      <c r="G9" s="14">
        <f t="shared" si="1"/>
        <v>93.62415046625574</v>
      </c>
      <c r="H9" s="14">
        <f t="shared" si="2"/>
        <v>92.23415105062789</v>
      </c>
    </row>
    <row r="10" spans="1:8" s="8" customFormat="1" ht="12.75">
      <c r="A10" s="25" t="s">
        <v>23</v>
      </c>
      <c r="B10" s="23">
        <v>15544.1</v>
      </c>
      <c r="C10" s="23">
        <v>18726.7</v>
      </c>
      <c r="D10" s="14">
        <f t="shared" si="0"/>
        <v>120.47464954548673</v>
      </c>
      <c r="E10" s="14">
        <v>15872.3</v>
      </c>
      <c r="F10" s="14">
        <v>16059.7</v>
      </c>
      <c r="G10" s="14">
        <f t="shared" si="1"/>
        <v>101.1806732483635</v>
      </c>
      <c r="H10" s="14">
        <f t="shared" si="2"/>
        <v>85.7583023170126</v>
      </c>
    </row>
    <row r="11" spans="1:8" s="8" customFormat="1" ht="25.5">
      <c r="A11" s="25" t="s">
        <v>40</v>
      </c>
      <c r="B11" s="23">
        <v>23822.1</v>
      </c>
      <c r="C11" s="23">
        <v>23856.4</v>
      </c>
      <c r="D11" s="14">
        <f t="shared" si="0"/>
        <v>100.14398394767885</v>
      </c>
      <c r="E11" s="14">
        <v>21044.1</v>
      </c>
      <c r="F11" s="14">
        <v>21078.4</v>
      </c>
      <c r="G11" s="14">
        <f t="shared" si="1"/>
        <v>100.1629910521239</v>
      </c>
      <c r="H11" s="14">
        <f t="shared" si="2"/>
        <v>88.35532603410405</v>
      </c>
    </row>
    <row r="12" spans="1:8" s="7" customFormat="1" ht="12.75">
      <c r="A12" s="25" t="s">
        <v>8</v>
      </c>
      <c r="B12" s="23">
        <v>2786</v>
      </c>
      <c r="C12" s="23">
        <v>2788.1</v>
      </c>
      <c r="D12" s="14">
        <f t="shared" si="0"/>
        <v>100.07537688442211</v>
      </c>
      <c r="E12" s="14">
        <v>3138.6</v>
      </c>
      <c r="F12" s="14">
        <v>3143.5</v>
      </c>
      <c r="G12" s="14">
        <f t="shared" si="1"/>
        <v>100.15612056330849</v>
      </c>
      <c r="H12" s="14">
        <f t="shared" si="2"/>
        <v>112.74703202898031</v>
      </c>
    </row>
    <row r="13" spans="1:8" s="8" customFormat="1" ht="25.5">
      <c r="A13" s="25" t="s">
        <v>9</v>
      </c>
      <c r="B13" s="23">
        <v>5749.3</v>
      </c>
      <c r="C13" s="23">
        <v>5098.1</v>
      </c>
      <c r="D13" s="14">
        <f t="shared" si="0"/>
        <v>88.67340371871359</v>
      </c>
      <c r="E13" s="14">
        <v>14917.4</v>
      </c>
      <c r="F13" s="14">
        <v>7350.8</v>
      </c>
      <c r="G13" s="14">
        <f t="shared" si="1"/>
        <v>49.27668360438146</v>
      </c>
      <c r="H13" s="14">
        <f t="shared" si="2"/>
        <v>144.18705007747982</v>
      </c>
    </row>
    <row r="14" spans="1:8" s="8" customFormat="1" ht="12.75">
      <c r="A14" s="25" t="s">
        <v>20</v>
      </c>
      <c r="B14" s="23">
        <v>378.2</v>
      </c>
      <c r="C14" s="23">
        <v>378.2</v>
      </c>
      <c r="D14" s="14">
        <f t="shared" si="0"/>
        <v>100</v>
      </c>
      <c r="E14" s="14">
        <v>363</v>
      </c>
      <c r="F14" s="14">
        <v>363</v>
      </c>
      <c r="G14" s="14">
        <f t="shared" si="1"/>
        <v>100</v>
      </c>
      <c r="H14" s="14">
        <f t="shared" si="2"/>
        <v>95.9809624537282</v>
      </c>
    </row>
    <row r="15" spans="1:8" s="8" customFormat="1" ht="25.5">
      <c r="A15" s="25" t="s">
        <v>33</v>
      </c>
      <c r="B15" s="23">
        <v>185.8</v>
      </c>
      <c r="C15" s="23">
        <v>185.8</v>
      </c>
      <c r="D15" s="14">
        <f t="shared" si="0"/>
        <v>100</v>
      </c>
      <c r="E15" s="14">
        <v>2111.2</v>
      </c>
      <c r="F15" s="14">
        <v>2130.4</v>
      </c>
      <c r="G15" s="14">
        <f t="shared" si="1"/>
        <v>100.90943539219404</v>
      </c>
      <c r="H15" s="14">
        <f t="shared" si="2"/>
        <v>1146.6092572658774</v>
      </c>
    </row>
    <row r="16" spans="1:8" s="8" customFormat="1" ht="25.5">
      <c r="A16" s="25" t="s">
        <v>10</v>
      </c>
      <c r="B16" s="23">
        <v>13205.3</v>
      </c>
      <c r="C16" s="23">
        <v>1112.4</v>
      </c>
      <c r="D16" s="14">
        <f t="shared" si="0"/>
        <v>8.423890407639357</v>
      </c>
      <c r="E16" s="14">
        <v>15690</v>
      </c>
      <c r="F16" s="14">
        <v>962.7</v>
      </c>
      <c r="G16" s="14">
        <f t="shared" si="1"/>
        <v>6.135755258126195</v>
      </c>
      <c r="H16" s="14">
        <f t="shared" si="2"/>
        <v>86.54261057173677</v>
      </c>
    </row>
    <row r="17" spans="1:8" s="8" customFormat="1" ht="15" customHeight="1">
      <c r="A17" s="25" t="s">
        <v>11</v>
      </c>
      <c r="B17" s="23">
        <v>2639.8</v>
      </c>
      <c r="C17" s="23">
        <v>2650.4</v>
      </c>
      <c r="D17" s="14">
        <f t="shared" si="0"/>
        <v>100.40154557163422</v>
      </c>
      <c r="E17" s="14">
        <v>1035.1</v>
      </c>
      <c r="F17" s="14">
        <v>1038.3</v>
      </c>
      <c r="G17" s="14">
        <f t="shared" si="1"/>
        <v>100.30914887450488</v>
      </c>
      <c r="H17" s="14">
        <f t="shared" si="2"/>
        <v>39.175218834892846</v>
      </c>
    </row>
    <row r="18" spans="1:8" s="8" customFormat="1" ht="15" customHeight="1">
      <c r="A18" s="25" t="s">
        <v>36</v>
      </c>
      <c r="B18" s="23">
        <v>0</v>
      </c>
      <c r="C18" s="23">
        <v>-533.8</v>
      </c>
      <c r="D18" s="14"/>
      <c r="E18" s="14">
        <v>98.3</v>
      </c>
      <c r="F18" s="14">
        <v>98.3</v>
      </c>
      <c r="G18" s="14">
        <f t="shared" si="1"/>
        <v>100</v>
      </c>
      <c r="H18" s="21">
        <f t="shared" si="2"/>
        <v>-18.415136755339077</v>
      </c>
    </row>
    <row r="19" spans="1:9" s="8" customFormat="1" ht="12.75">
      <c r="A19" s="11" t="s">
        <v>32</v>
      </c>
      <c r="B19" s="21">
        <f>B20+B22+B23+B21</f>
        <v>333480.2</v>
      </c>
      <c r="C19" s="21">
        <f>C20+C22+C23+C21</f>
        <v>324501</v>
      </c>
      <c r="D19" s="21">
        <f t="shared" si="0"/>
        <v>97.3074263479511</v>
      </c>
      <c r="E19" s="21">
        <f>E20+E21+E22+E23</f>
        <v>336892.6</v>
      </c>
      <c r="F19" s="21">
        <f>F20+F21+F22+F23</f>
        <v>331006.99999999994</v>
      </c>
      <c r="G19" s="21">
        <f aca="true" t="shared" si="3" ref="G19:G24">F19/E19*100</f>
        <v>98.25297439005783</v>
      </c>
      <c r="H19" s="21">
        <f aca="true" t="shared" si="4" ref="H19:H24">F19/C19*100</f>
        <v>102.00492448405396</v>
      </c>
      <c r="I19" s="7"/>
    </row>
    <row r="20" spans="1:8" s="8" customFormat="1" ht="32.25" customHeight="1">
      <c r="A20" s="25" t="s">
        <v>19</v>
      </c>
      <c r="B20" s="23">
        <v>331334.9</v>
      </c>
      <c r="C20" s="23">
        <v>322355.7</v>
      </c>
      <c r="D20" s="14">
        <f t="shared" si="0"/>
        <v>97.2899926931935</v>
      </c>
      <c r="E20" s="14">
        <v>334380.2</v>
      </c>
      <c r="F20" s="14">
        <v>328494.6</v>
      </c>
      <c r="G20" s="14">
        <f t="shared" si="3"/>
        <v>98.2398479335798</v>
      </c>
      <c r="H20" s="14">
        <f t="shared" si="4"/>
        <v>101.90438698617706</v>
      </c>
    </row>
    <row r="21" spans="1:8" s="8" customFormat="1" ht="30" customHeight="1">
      <c r="A21" s="25" t="s">
        <v>30</v>
      </c>
      <c r="B21" s="23">
        <v>68</v>
      </c>
      <c r="C21" s="23">
        <v>68</v>
      </c>
      <c r="D21" s="14">
        <f t="shared" si="0"/>
        <v>100</v>
      </c>
      <c r="E21" s="14">
        <v>152.1</v>
      </c>
      <c r="F21" s="14">
        <v>152.1</v>
      </c>
      <c r="G21" s="14">
        <f t="shared" si="3"/>
        <v>100</v>
      </c>
      <c r="H21" s="14">
        <f t="shared" si="4"/>
        <v>223.6764705882353</v>
      </c>
    </row>
    <row r="22" spans="1:8" s="8" customFormat="1" ht="21" customHeight="1">
      <c r="A22" s="25" t="s">
        <v>18</v>
      </c>
      <c r="B22" s="23">
        <v>2090.1</v>
      </c>
      <c r="C22" s="23">
        <v>2090.1</v>
      </c>
      <c r="D22" s="14">
        <f t="shared" si="0"/>
        <v>100</v>
      </c>
      <c r="E22" s="14">
        <v>2360.3</v>
      </c>
      <c r="F22" s="14">
        <v>2360.3</v>
      </c>
      <c r="G22" s="14">
        <f t="shared" si="3"/>
        <v>100</v>
      </c>
      <c r="H22" s="14">
        <f t="shared" si="4"/>
        <v>112.92761111908523</v>
      </c>
    </row>
    <row r="23" spans="1:8" s="8" customFormat="1" ht="25.5">
      <c r="A23" s="25" t="s">
        <v>29</v>
      </c>
      <c r="B23" s="23">
        <v>-12.8</v>
      </c>
      <c r="C23" s="23">
        <v>-12.8</v>
      </c>
      <c r="D23" s="14">
        <f t="shared" si="0"/>
        <v>100</v>
      </c>
      <c r="E23" s="14">
        <v>0</v>
      </c>
      <c r="F23" s="14">
        <v>0</v>
      </c>
      <c r="G23" s="14">
        <v>0</v>
      </c>
      <c r="H23" s="14">
        <f t="shared" si="4"/>
        <v>0</v>
      </c>
    </row>
    <row r="24" spans="1:10" s="8" customFormat="1" ht="21.75" customHeight="1">
      <c r="A24" s="11" t="s">
        <v>14</v>
      </c>
      <c r="B24" s="21">
        <f>B7+B19</f>
        <v>483845.4</v>
      </c>
      <c r="C24" s="21">
        <f>C7+C19</f>
        <v>465667.30000000005</v>
      </c>
      <c r="D24" s="21">
        <f>C24/B24*100</f>
        <v>96.24299414647737</v>
      </c>
      <c r="E24" s="21">
        <f>E7+E19</f>
        <v>509602.3</v>
      </c>
      <c r="F24" s="21">
        <f>F7+F19</f>
        <v>481731.1999999999</v>
      </c>
      <c r="G24" s="21">
        <f t="shared" si="3"/>
        <v>94.53081353832192</v>
      </c>
      <c r="H24" s="21">
        <f t="shared" si="4"/>
        <v>103.44965171486163</v>
      </c>
      <c r="I24" s="12"/>
      <c r="J24" s="13"/>
    </row>
    <row r="25" spans="1:10" s="8" customFormat="1" ht="12.75">
      <c r="A25" s="27" t="s">
        <v>1</v>
      </c>
      <c r="B25" s="28"/>
      <c r="C25" s="28"/>
      <c r="D25" s="28"/>
      <c r="E25" s="28"/>
      <c r="F25" s="28"/>
      <c r="G25" s="28"/>
      <c r="H25" s="29"/>
      <c r="I25" s="13"/>
      <c r="J25" s="13"/>
    </row>
    <row r="26" spans="1:10" s="8" customFormat="1" ht="12.75">
      <c r="A26" s="10" t="s">
        <v>0</v>
      </c>
      <c r="B26" s="23">
        <v>73823.2</v>
      </c>
      <c r="C26" s="23">
        <v>68610.9</v>
      </c>
      <c r="D26" s="14">
        <f>C26/B26*100</f>
        <v>92.93948243912482</v>
      </c>
      <c r="E26" s="14">
        <v>77576.3</v>
      </c>
      <c r="F26" s="14">
        <v>74074.4</v>
      </c>
      <c r="G26" s="14">
        <f>F26/E26*100</f>
        <v>95.48586359493814</v>
      </c>
      <c r="H26" s="14">
        <f>F26/C26*100</f>
        <v>107.9630204530184</v>
      </c>
      <c r="I26" s="13"/>
      <c r="J26" s="13"/>
    </row>
    <row r="27" spans="1:10" s="8" customFormat="1" ht="12.75">
      <c r="A27" s="10" t="s">
        <v>26</v>
      </c>
      <c r="B27" s="23">
        <v>1134.6</v>
      </c>
      <c r="C27" s="23">
        <v>1134.6</v>
      </c>
      <c r="D27" s="14">
        <f aca="true" t="shared" si="5" ref="D27:D36">C27/B27*100</f>
        <v>100</v>
      </c>
      <c r="E27" s="14">
        <v>1863.6</v>
      </c>
      <c r="F27" s="14">
        <v>1863.6</v>
      </c>
      <c r="G27" s="14">
        <f aca="true" t="shared" si="6" ref="G27:G36">F27/E27*100</f>
        <v>100</v>
      </c>
      <c r="H27" s="14">
        <f aca="true" t="shared" si="7" ref="H27:H36">F27/C27*100</f>
        <v>164.25171866737176</v>
      </c>
      <c r="I27" s="13"/>
      <c r="J27" s="13"/>
    </row>
    <row r="28" spans="1:10" s="8" customFormat="1" ht="12.75">
      <c r="A28" s="10" t="s">
        <v>5</v>
      </c>
      <c r="B28" s="23">
        <v>20343</v>
      </c>
      <c r="C28" s="23">
        <v>20284.6</v>
      </c>
      <c r="D28" s="14">
        <f t="shared" si="5"/>
        <v>99.71292336430221</v>
      </c>
      <c r="E28" s="14">
        <v>18945</v>
      </c>
      <c r="F28" s="14">
        <v>18373.7</v>
      </c>
      <c r="G28" s="14">
        <f t="shared" si="6"/>
        <v>96.9844286091317</v>
      </c>
      <c r="H28" s="14">
        <f t="shared" si="7"/>
        <v>90.57955296135985</v>
      </c>
      <c r="I28" s="13"/>
      <c r="J28" s="13"/>
    </row>
    <row r="29" spans="1:10" s="8" customFormat="1" ht="12.75">
      <c r="A29" s="10" t="s">
        <v>7</v>
      </c>
      <c r="B29" s="23">
        <v>35436.2</v>
      </c>
      <c r="C29" s="23">
        <v>30842.5</v>
      </c>
      <c r="D29" s="14">
        <f t="shared" si="5"/>
        <v>87.03670258097652</v>
      </c>
      <c r="E29" s="14">
        <v>39141.7</v>
      </c>
      <c r="F29" s="14">
        <v>38053.1</v>
      </c>
      <c r="G29" s="14">
        <f t="shared" si="6"/>
        <v>97.21882289220959</v>
      </c>
      <c r="H29" s="14">
        <f t="shared" si="7"/>
        <v>123.37877928183512</v>
      </c>
      <c r="I29" s="13"/>
      <c r="J29" s="13"/>
    </row>
    <row r="30" spans="1:10" s="8" customFormat="1" ht="12.75">
      <c r="A30" s="10" t="s">
        <v>39</v>
      </c>
      <c r="B30" s="23">
        <v>6000</v>
      </c>
      <c r="C30" s="23">
        <v>0</v>
      </c>
      <c r="D30" s="14">
        <v>0</v>
      </c>
      <c r="E30" s="14">
        <v>6000</v>
      </c>
      <c r="F30" s="14">
        <v>0</v>
      </c>
      <c r="G30" s="14">
        <v>0</v>
      </c>
      <c r="H30" s="14">
        <v>0</v>
      </c>
      <c r="I30" s="13"/>
      <c r="J30" s="13"/>
    </row>
    <row r="31" spans="1:10" s="8" customFormat="1" ht="12.75">
      <c r="A31" s="10" t="s">
        <v>12</v>
      </c>
      <c r="B31" s="23">
        <v>286806.7</v>
      </c>
      <c r="C31" s="23">
        <v>276570.2</v>
      </c>
      <c r="D31" s="14">
        <f t="shared" si="5"/>
        <v>96.43087138480378</v>
      </c>
      <c r="E31" s="14">
        <v>294828.7</v>
      </c>
      <c r="F31" s="14">
        <v>277788.1</v>
      </c>
      <c r="G31" s="14">
        <f t="shared" si="6"/>
        <v>94.22016920333739</v>
      </c>
      <c r="H31" s="14">
        <f t="shared" si="7"/>
        <v>100.44035836109602</v>
      </c>
      <c r="I31" s="13"/>
      <c r="J31" s="13"/>
    </row>
    <row r="32" spans="1:10" s="8" customFormat="1" ht="12.75">
      <c r="A32" s="10" t="s">
        <v>27</v>
      </c>
      <c r="B32" s="23">
        <v>45064.3</v>
      </c>
      <c r="C32" s="23">
        <v>42422.1</v>
      </c>
      <c r="D32" s="14">
        <f t="shared" si="5"/>
        <v>94.13682227395077</v>
      </c>
      <c r="E32" s="14">
        <v>53567</v>
      </c>
      <c r="F32" s="14">
        <v>44908.2</v>
      </c>
      <c r="G32" s="14">
        <f t="shared" si="6"/>
        <v>83.83557040715365</v>
      </c>
      <c r="H32" s="14">
        <f t="shared" si="7"/>
        <v>105.86038880677759</v>
      </c>
      <c r="I32" s="13"/>
      <c r="J32" s="13"/>
    </row>
    <row r="33" spans="1:10" s="8" customFormat="1" ht="12.75">
      <c r="A33" s="10" t="s">
        <v>13</v>
      </c>
      <c r="B33" s="23">
        <v>10171.5</v>
      </c>
      <c r="C33" s="23">
        <v>9278.3</v>
      </c>
      <c r="D33" s="14">
        <f t="shared" si="5"/>
        <v>91.21860099297055</v>
      </c>
      <c r="E33" s="14">
        <v>8833.8</v>
      </c>
      <c r="F33" s="14">
        <v>8592.4</v>
      </c>
      <c r="G33" s="14">
        <f t="shared" si="6"/>
        <v>97.26731417962824</v>
      </c>
      <c r="H33" s="14">
        <f t="shared" si="7"/>
        <v>92.60748197406853</v>
      </c>
      <c r="I33" s="13"/>
      <c r="J33" s="13"/>
    </row>
    <row r="34" spans="1:10" s="8" customFormat="1" ht="12.75">
      <c r="A34" s="10" t="s">
        <v>15</v>
      </c>
      <c r="B34" s="23">
        <v>15056.6</v>
      </c>
      <c r="C34" s="23">
        <v>14593.1</v>
      </c>
      <c r="D34" s="14">
        <f t="shared" si="5"/>
        <v>96.92161576982852</v>
      </c>
      <c r="E34" s="14">
        <v>15767.2</v>
      </c>
      <c r="F34" s="14">
        <v>14273.1</v>
      </c>
      <c r="G34" s="14">
        <f t="shared" si="6"/>
        <v>90.52399918818813</v>
      </c>
      <c r="H34" s="14">
        <f t="shared" si="7"/>
        <v>97.80718284668782</v>
      </c>
      <c r="I34" s="13"/>
      <c r="J34" s="13"/>
    </row>
    <row r="35" spans="1:10" s="8" customFormat="1" ht="12.75">
      <c r="A35" s="10" t="s">
        <v>16</v>
      </c>
      <c r="B35" s="23">
        <v>44.8</v>
      </c>
      <c r="C35" s="23">
        <v>24.4</v>
      </c>
      <c r="D35" s="14">
        <f t="shared" si="5"/>
        <v>54.46428571428571</v>
      </c>
      <c r="E35" s="14">
        <v>21.1</v>
      </c>
      <c r="F35" s="14">
        <v>21.1</v>
      </c>
      <c r="G35" s="14">
        <f t="shared" si="6"/>
        <v>100</v>
      </c>
      <c r="H35" s="14">
        <f t="shared" si="7"/>
        <v>86.47540983606558</v>
      </c>
      <c r="I35" s="13"/>
      <c r="J35" s="13"/>
    </row>
    <row r="36" spans="1:10" s="8" customFormat="1" ht="20.25" customHeight="1">
      <c r="A36" s="11" t="s">
        <v>14</v>
      </c>
      <c r="B36" s="21">
        <f>SUM(B26:B35)</f>
        <v>493880.89999999997</v>
      </c>
      <c r="C36" s="21">
        <f>SUM(C26:C35)</f>
        <v>463760.7</v>
      </c>
      <c r="D36" s="21">
        <f t="shared" si="5"/>
        <v>93.90132317325899</v>
      </c>
      <c r="E36" s="21">
        <f>SUM(E26:E35)</f>
        <v>516544.4</v>
      </c>
      <c r="F36" s="21">
        <f>SUM(F26:F35)</f>
        <v>477947.69999999995</v>
      </c>
      <c r="G36" s="21">
        <f t="shared" si="6"/>
        <v>92.52790273207879</v>
      </c>
      <c r="H36" s="21">
        <f t="shared" si="7"/>
        <v>103.05912079225341</v>
      </c>
      <c r="I36" s="12"/>
      <c r="J36" s="13"/>
    </row>
    <row r="37" spans="1:10" s="8" customFormat="1" ht="25.5">
      <c r="A37" s="11" t="s">
        <v>28</v>
      </c>
      <c r="B37" s="21">
        <f>B24-B36</f>
        <v>-10035.499999999942</v>
      </c>
      <c r="C37" s="21">
        <f>C24-C36</f>
        <v>1906.600000000035</v>
      </c>
      <c r="D37" s="14"/>
      <c r="E37" s="21">
        <f>E24-E36</f>
        <v>-6942.100000000035</v>
      </c>
      <c r="F37" s="21">
        <f>F24-F36</f>
        <v>3783.499999999942</v>
      </c>
      <c r="G37" s="14"/>
      <c r="H37" s="15"/>
      <c r="I37" s="16"/>
      <c r="J37" s="9"/>
    </row>
    <row r="38" spans="1:8" s="8" customFormat="1" ht="17.25" customHeight="1">
      <c r="A38" s="27" t="s">
        <v>17</v>
      </c>
      <c r="B38" s="28"/>
      <c r="C38" s="28"/>
      <c r="D38" s="28"/>
      <c r="E38" s="28"/>
      <c r="F38" s="28"/>
      <c r="G38" s="28"/>
      <c r="H38" s="29"/>
    </row>
    <row r="39" spans="1:8" s="8" customFormat="1" ht="23.25" customHeight="1">
      <c r="A39" s="24" t="s">
        <v>25</v>
      </c>
      <c r="B39" s="20">
        <f>B40+B41+B42</f>
        <v>10035.5</v>
      </c>
      <c r="C39" s="20">
        <f>C40+C41+C42</f>
        <v>-1906.6</v>
      </c>
      <c r="D39" s="20"/>
      <c r="E39" s="20">
        <f>E40+E41+E42</f>
        <v>6942.1</v>
      </c>
      <c r="F39" s="20">
        <f>F40+F41+F42</f>
        <v>-3783.5</v>
      </c>
      <c r="G39" s="14"/>
      <c r="H39" s="14"/>
    </row>
    <row r="40" spans="1:8" s="8" customFormat="1" ht="25.5">
      <c r="A40" s="25" t="s">
        <v>46</v>
      </c>
      <c r="B40" s="23"/>
      <c r="C40" s="23"/>
      <c r="D40" s="14"/>
      <c r="E40" s="14">
        <v>-5000</v>
      </c>
      <c r="F40" s="14">
        <v>-5000</v>
      </c>
      <c r="G40" s="14"/>
      <c r="H40" s="14"/>
    </row>
    <row r="41" spans="1:8" s="8" customFormat="1" ht="25.5">
      <c r="A41" s="25" t="s">
        <v>2</v>
      </c>
      <c r="B41" s="23">
        <v>566</v>
      </c>
      <c r="C41" s="23">
        <v>566</v>
      </c>
      <c r="D41" s="14"/>
      <c r="E41" s="14"/>
      <c r="F41" s="14"/>
      <c r="G41" s="14"/>
      <c r="H41" s="14"/>
    </row>
    <row r="42" spans="1:8" s="8" customFormat="1" ht="25.5">
      <c r="A42" s="25" t="s">
        <v>3</v>
      </c>
      <c r="B42" s="23">
        <v>9469.5</v>
      </c>
      <c r="C42" s="23">
        <v>-2472.6</v>
      </c>
      <c r="D42" s="14"/>
      <c r="E42" s="14">
        <v>11942.1</v>
      </c>
      <c r="F42" s="14">
        <v>1216.5</v>
      </c>
      <c r="G42" s="14"/>
      <c r="H42" s="14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2021-01-15T10:53:55Z</cp:lastPrinted>
  <dcterms:created xsi:type="dcterms:W3CDTF">2009-04-17T07:03:32Z</dcterms:created>
  <dcterms:modified xsi:type="dcterms:W3CDTF">2021-01-15T10:53:57Z</dcterms:modified>
  <cp:category/>
  <cp:version/>
  <cp:contentType/>
  <cp:contentStatus/>
</cp:coreProperties>
</file>