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подпись'!$4:$5</definedName>
    <definedName name="_xlnm.Print_Area" localSheetId="0">'на подпись'!$A$1:$H$42</definedName>
  </definedNames>
  <calcPr fullCalcOnLoad="1"/>
</workbook>
</file>

<file path=xl/sharedStrings.xml><?xml version="1.0" encoding="utf-8"?>
<sst xmlns="http://schemas.openxmlformats.org/spreadsheetml/2006/main" count="48" uniqueCount="47">
  <si>
    <t>Общегосударственные вопросы</t>
  </si>
  <si>
    <t>Расходы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</si>
  <si>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</si>
  <si>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</si>
  <si>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</si>
  <si>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</si>
  <si>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</si>
  <si>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</si>
  <si>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</si>
  <si>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</si>
  <si>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</si>
  <si>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</si>
  <si>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</si>
  <si>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Кредиты кредитных организаций в валюте  Российской Федерации</t>
  </si>
  <si>
    <t>Всего: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</si>
  <si>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</si>
  <si>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</si>
  <si>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</si>
  <si>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</si>
  <si>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</si>
  <si>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</si>
  <si>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</si>
  <si>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акцизы на нефтепродукты</t>
  </si>
  <si>
    <t>налоги на совокупный доход (ЕНВД, ЕСХН, патенты)</t>
  </si>
  <si>
    <t>налог на доходы  физических лиц</t>
  </si>
  <si>
    <t>Источники финансирования дефицитов бюджетов</t>
  </si>
  <si>
    <t>Национальная оборона</t>
  </si>
  <si>
    <t>Культура и кинематография</t>
  </si>
  <si>
    <t>Результат исполнения бюджета (дефицит "-", профицит "+")</t>
  </si>
  <si>
    <t>возврат остатков субсидий и субвенций прошлых лет</t>
  </si>
  <si>
    <t>Налоговые и неналоговые доходы:</t>
  </si>
  <si>
    <t>Безвозмездные поступления:</t>
  </si>
  <si>
    <t>доходы от оказания платных услуг (работ) и компенсации затрат государства</t>
  </si>
  <si>
    <t>(тыс. рублей)</t>
  </si>
  <si>
    <t>прочие неналоговые доходы</t>
  </si>
  <si>
    <t>налоги на имущество (налог на им.физ.лиц, зем.налог)</t>
  </si>
  <si>
    <t>Бюджетные кредиты из других бюджетов бюджетной  системы Российской Федерации</t>
  </si>
  <si>
    <t>Бюджетные назначения по состоянию на 01.04.2023</t>
  </si>
  <si>
    <t>Исполнено на 01.04.2023</t>
  </si>
  <si>
    <t>% исполнения 2023</t>
  </si>
  <si>
    <t>Средства массовой информации</t>
  </si>
  <si>
    <t xml:space="preserve"> об исполнении консолидированного бюджета Советского муниципального района за I квартал 2024 года в сравнении с I кварталом 2023 года</t>
  </si>
  <si>
    <t>Бюджетные назначения по состоянию на 01.04.2024</t>
  </si>
  <si>
    <t>Исполнено на 01.04.2024</t>
  </si>
  <si>
    <t>% исполнения 2024</t>
  </si>
  <si>
    <t>Темп роста (2024/2023), %</t>
  </si>
  <si>
    <t>Перечисления для осуществления возврата(зачета)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прцентов, начисленных на излишне взысканные суммы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</si>
</sst>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justify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center"/>
    </xf>
    <xf numFmtId="184" fontId="6" fillId="0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84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17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vertical="top" wrapText="1"/>
    </xf>
    <xf numFmtId="0" fontId="8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view="pageBreakPreview" zoomScaleNormal="110" zoomScaleSheetLayoutView="100" workbookViewId="0" topLeftCell="A31">
      <selection activeCell="F34" sqref="F34"/>
    </sheetView>
  </sheetViews>
  <sheetFormatPr defaultColWidth="9.140625" defaultRowHeight="12"/>
  <cols>
    <col min="1" max="1" width="51.8515625" style="18" customWidth="1"/>
    <col min="2" max="2" width="16.28125" style="18" customWidth="1"/>
    <col min="3" max="3" width="15.8515625" style="18" customWidth="1"/>
    <col min="4" max="4" width="15.7109375" style="19" customWidth="1"/>
    <col min="5" max="5" width="16.28125" style="18" customWidth="1"/>
    <col min="6" max="6" width="15.8515625" style="18" customWidth="1"/>
    <col min="7" max="7" width="15.7109375" style="19" customWidth="1"/>
    <col min="8" max="8" width="20.00390625" style="19" customWidth="1"/>
    <col min="9" max="9" width="7.421875" style="20" customWidth="1"/>
    <col min="10" max="10" width="11.7109375" style="20" bestFit="1" customWidth="1"/>
    <col min="11" max="16384" width="9.28125" style="20" customWidth="1"/>
  </cols>
  <sheetData>
    <row r="1" spans="1:8" s="1" customFormat="1" ht="18.75">
      <c r="A1" s="27" t="s">
        <v>21</v>
      </c>
      <c r="B1" s="27"/>
      <c r="C1" s="27"/>
      <c r="D1" s="27"/>
      <c r="E1" s="27"/>
      <c r="F1" s="27"/>
      <c r="G1" s="27"/>
      <c r="H1" s="27"/>
    </row>
    <row r="2" spans="1:8" s="1" customFormat="1" ht="37.5" customHeight="1">
      <c r="A2" s="27" t="s">
        <v>41</v>
      </c>
      <c r="B2" s="27"/>
      <c r="C2" s="27"/>
      <c r="D2" s="27"/>
      <c r="E2" s="27"/>
      <c r="F2" s="27"/>
      <c r="G2" s="27"/>
      <c r="H2" s="27"/>
    </row>
    <row r="3" spans="1:8" s="1" customFormat="1" ht="13.5" customHeight="1">
      <c r="A3" s="2"/>
      <c r="B3" s="2"/>
      <c r="C3" s="2"/>
      <c r="D3" s="3"/>
      <c r="E3" s="2"/>
      <c r="F3" s="2"/>
      <c r="G3" s="3"/>
      <c r="H3" s="23" t="s">
        <v>33</v>
      </c>
    </row>
    <row r="4" spans="1:8" s="5" customFormat="1" ht="72" customHeight="1">
      <c r="A4" s="4" t="s">
        <v>5</v>
      </c>
      <c r="B4" s="4" t="s">
        <v>37</v>
      </c>
      <c r="C4" s="4" t="s">
        <v>38</v>
      </c>
      <c r="D4" s="4" t="s">
        <v>39</v>
      </c>
      <c r="E4" s="4" t="s">
        <v>42</v>
      </c>
      <c r="F4" s="4" t="s">
        <v>43</v>
      </c>
      <c r="G4" s="4" t="s">
        <v>44</v>
      </c>
      <c r="H4" s="4" t="s">
        <v>45</v>
      </c>
    </row>
    <row r="5" spans="1:8" s="5" customFormat="1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8" s="5" customFormat="1" ht="12.75">
      <c r="A6" s="28" t="s">
        <v>3</v>
      </c>
      <c r="B6" s="29"/>
      <c r="C6" s="29"/>
      <c r="D6" s="29"/>
      <c r="E6" s="29"/>
      <c r="F6" s="29"/>
      <c r="G6" s="29"/>
      <c r="H6" s="30"/>
    </row>
    <row r="7" spans="1:9" s="8" customFormat="1" ht="12.75">
      <c r="A7" s="6" t="s">
        <v>30</v>
      </c>
      <c r="B7" s="22">
        <f>SUM(B8:B18)</f>
        <v>193432.39999999997</v>
      </c>
      <c r="C7" s="22">
        <f>SUM(C8:C18)</f>
        <v>58268.2</v>
      </c>
      <c r="D7" s="22">
        <f aca="true" t="shared" si="0" ref="D7:D18">C7/B7*100</f>
        <v>30.123288549384696</v>
      </c>
      <c r="E7" s="22">
        <f>SUM(E8:E18)</f>
        <v>238377.90000000002</v>
      </c>
      <c r="F7" s="22">
        <f>SUM(F8:F18)</f>
        <v>60907.2</v>
      </c>
      <c r="G7" s="22">
        <f aca="true" t="shared" si="1" ref="G7:G24">F7/E7*100</f>
        <v>25.550690730977994</v>
      </c>
      <c r="H7" s="22">
        <f aca="true" t="shared" si="2" ref="H7:H24">F7/C7*100</f>
        <v>104.52905701566206</v>
      </c>
      <c r="I7" s="7"/>
    </row>
    <row r="8" spans="1:10" s="8" customFormat="1" ht="12.75">
      <c r="A8" s="25" t="s">
        <v>24</v>
      </c>
      <c r="B8" s="24">
        <v>98989.9</v>
      </c>
      <c r="C8" s="24">
        <v>17195.5</v>
      </c>
      <c r="D8" s="14">
        <f t="shared" si="0"/>
        <v>17.370964108459553</v>
      </c>
      <c r="E8" s="24">
        <v>127551.3</v>
      </c>
      <c r="F8" s="24">
        <v>22285.8</v>
      </c>
      <c r="G8" s="14">
        <f t="shared" si="1"/>
        <v>17.472028901312648</v>
      </c>
      <c r="H8" s="14">
        <f t="shared" si="2"/>
        <v>129.6025122851909</v>
      </c>
      <c r="I8" s="9"/>
      <c r="J8" s="9"/>
    </row>
    <row r="9" spans="1:8" s="8" customFormat="1" ht="12.75">
      <c r="A9" s="26" t="s">
        <v>22</v>
      </c>
      <c r="B9" s="24">
        <v>13834.4</v>
      </c>
      <c r="C9" s="24">
        <v>3374.1</v>
      </c>
      <c r="D9" s="14">
        <f t="shared" si="0"/>
        <v>24.389203724050194</v>
      </c>
      <c r="E9" s="24">
        <v>14478.1</v>
      </c>
      <c r="F9" s="24">
        <v>4003.6</v>
      </c>
      <c r="G9" s="14">
        <f t="shared" si="1"/>
        <v>27.652799745822996</v>
      </c>
      <c r="H9" s="14">
        <f t="shared" si="2"/>
        <v>118.65682700572005</v>
      </c>
    </row>
    <row r="10" spans="1:8" s="8" customFormat="1" ht="12.75">
      <c r="A10" s="26" t="s">
        <v>23</v>
      </c>
      <c r="B10" s="24">
        <v>20368.4</v>
      </c>
      <c r="C10" s="24">
        <v>25749.5</v>
      </c>
      <c r="D10" s="14">
        <f t="shared" si="0"/>
        <v>126.41886451562223</v>
      </c>
      <c r="E10" s="24">
        <v>16868.2</v>
      </c>
      <c r="F10" s="24">
        <v>15685.7</v>
      </c>
      <c r="G10" s="14">
        <f t="shared" si="1"/>
        <v>92.98976772862547</v>
      </c>
      <c r="H10" s="14">
        <f t="shared" si="2"/>
        <v>60.916522650925266</v>
      </c>
    </row>
    <row r="11" spans="1:8" s="8" customFormat="1" ht="25.5">
      <c r="A11" s="26" t="s">
        <v>35</v>
      </c>
      <c r="B11" s="24">
        <v>38550</v>
      </c>
      <c r="C11" s="24">
        <v>5689.1</v>
      </c>
      <c r="D11" s="14">
        <f t="shared" si="0"/>
        <v>14.757717250324257</v>
      </c>
      <c r="E11" s="24">
        <v>37703.8</v>
      </c>
      <c r="F11" s="24">
        <v>7786.8</v>
      </c>
      <c r="G11" s="14">
        <f t="shared" si="1"/>
        <v>20.65256021939433</v>
      </c>
      <c r="H11" s="14">
        <f t="shared" si="2"/>
        <v>136.87226450580937</v>
      </c>
    </row>
    <row r="12" spans="1:8" s="7" customFormat="1" ht="12.75">
      <c r="A12" s="26" t="s">
        <v>7</v>
      </c>
      <c r="B12" s="24">
        <v>3140</v>
      </c>
      <c r="C12" s="24">
        <v>832.9</v>
      </c>
      <c r="D12" s="14">
        <f t="shared" si="0"/>
        <v>26.525477707006367</v>
      </c>
      <c r="E12" s="24">
        <v>3600</v>
      </c>
      <c r="F12" s="24">
        <v>845.6</v>
      </c>
      <c r="G12" s="14">
        <f t="shared" si="1"/>
        <v>23.48888888888889</v>
      </c>
      <c r="H12" s="14">
        <f t="shared" si="2"/>
        <v>101.524792892304</v>
      </c>
    </row>
    <row r="13" spans="1:8" s="8" customFormat="1" ht="25.5">
      <c r="A13" s="26" t="s">
        <v>8</v>
      </c>
      <c r="B13" s="24">
        <v>9980.4</v>
      </c>
      <c r="C13" s="24">
        <v>4018.9</v>
      </c>
      <c r="D13" s="14">
        <f t="shared" si="0"/>
        <v>40.267925133261194</v>
      </c>
      <c r="E13" s="14">
        <v>18315.4</v>
      </c>
      <c r="F13" s="24">
        <v>2406.7</v>
      </c>
      <c r="G13" s="14">
        <f t="shared" si="1"/>
        <v>13.140308155978028</v>
      </c>
      <c r="H13" s="14">
        <f t="shared" si="2"/>
        <v>59.88454552240662</v>
      </c>
    </row>
    <row r="14" spans="1:8" s="8" customFormat="1" ht="12.75">
      <c r="A14" s="26" t="s">
        <v>20</v>
      </c>
      <c r="B14" s="24">
        <v>1120</v>
      </c>
      <c r="C14" s="24">
        <v>48.1</v>
      </c>
      <c r="D14" s="14">
        <f t="shared" si="0"/>
        <v>4.294642857142858</v>
      </c>
      <c r="E14" s="14">
        <v>2708.3</v>
      </c>
      <c r="F14" s="24">
        <v>157.3</v>
      </c>
      <c r="G14" s="14">
        <f t="shared" si="1"/>
        <v>5.808071483956725</v>
      </c>
      <c r="H14" s="14">
        <f t="shared" si="2"/>
        <v>327.0270270270271</v>
      </c>
    </row>
    <row r="15" spans="1:8" s="8" customFormat="1" ht="25.5">
      <c r="A15" s="26" t="s">
        <v>32</v>
      </c>
      <c r="B15" s="24">
        <v>2950</v>
      </c>
      <c r="C15" s="24">
        <v>476.8</v>
      </c>
      <c r="D15" s="14">
        <f t="shared" si="0"/>
        <v>16.16271186440678</v>
      </c>
      <c r="E15" s="14">
        <v>3561.1</v>
      </c>
      <c r="F15" s="24">
        <v>546.6</v>
      </c>
      <c r="G15" s="14">
        <f t="shared" si="1"/>
        <v>15.349189857066639</v>
      </c>
      <c r="H15" s="14">
        <f t="shared" si="2"/>
        <v>114.63926174496643</v>
      </c>
    </row>
    <row r="16" spans="1:8" s="8" customFormat="1" ht="25.5">
      <c r="A16" s="26" t="s">
        <v>9</v>
      </c>
      <c r="B16" s="24">
        <v>1576</v>
      </c>
      <c r="C16" s="24">
        <v>713.6</v>
      </c>
      <c r="D16" s="14">
        <f t="shared" si="0"/>
        <v>45.27918781725889</v>
      </c>
      <c r="E16" s="24">
        <v>10760</v>
      </c>
      <c r="F16" s="24">
        <v>1675.3</v>
      </c>
      <c r="G16" s="14">
        <f t="shared" si="1"/>
        <v>15.569702602230484</v>
      </c>
      <c r="H16" s="14">
        <f t="shared" si="2"/>
        <v>234.76737668161434</v>
      </c>
    </row>
    <row r="17" spans="1:8" s="8" customFormat="1" ht="15" customHeight="1">
      <c r="A17" s="26" t="s">
        <v>10</v>
      </c>
      <c r="B17" s="24">
        <v>1086</v>
      </c>
      <c r="C17" s="24">
        <v>169.7</v>
      </c>
      <c r="D17" s="14">
        <f t="shared" si="0"/>
        <v>15.626151012891343</v>
      </c>
      <c r="E17" s="24">
        <v>1000</v>
      </c>
      <c r="F17" s="24">
        <v>5515.7</v>
      </c>
      <c r="G17" s="14">
        <f t="shared" si="1"/>
        <v>551.5699999999999</v>
      </c>
      <c r="H17" s="14">
        <f t="shared" si="2"/>
        <v>3250.2651738361815</v>
      </c>
    </row>
    <row r="18" spans="1:8" s="8" customFormat="1" ht="15" customHeight="1">
      <c r="A18" s="26" t="s">
        <v>34</v>
      </c>
      <c r="B18" s="24">
        <v>1837.3</v>
      </c>
      <c r="C18" s="24">
        <v>0</v>
      </c>
      <c r="D18" s="14">
        <f t="shared" si="0"/>
        <v>0</v>
      </c>
      <c r="E18" s="24">
        <v>1831.7</v>
      </c>
      <c r="F18" s="24">
        <v>-1.9</v>
      </c>
      <c r="G18" s="14">
        <f t="shared" si="1"/>
        <v>-0.10372877654637767</v>
      </c>
      <c r="H18" s="22" t="e">
        <f t="shared" si="2"/>
        <v>#DIV/0!</v>
      </c>
    </row>
    <row r="19" spans="1:9" s="8" customFormat="1" ht="12.75">
      <c r="A19" s="11" t="s">
        <v>31</v>
      </c>
      <c r="B19" s="22">
        <f>B20+B21+B22</f>
        <v>838259.8</v>
      </c>
      <c r="C19" s="22">
        <f>C20+C21+C22</f>
        <v>103010</v>
      </c>
      <c r="D19" s="22" t="e">
        <f>D20+D21+D22</f>
        <v>#DIV/0!</v>
      </c>
      <c r="E19" s="22">
        <f>E20+E21+E22+E23</f>
        <v>504069.89999999997</v>
      </c>
      <c r="F19" s="22">
        <f>F20+F21+F22+F23</f>
        <v>99351.6</v>
      </c>
      <c r="G19" s="22">
        <f t="shared" si="1"/>
        <v>19.70988547421697</v>
      </c>
      <c r="H19" s="22">
        <f t="shared" si="2"/>
        <v>96.44850014561693</v>
      </c>
      <c r="I19" s="7"/>
    </row>
    <row r="20" spans="1:8" s="8" customFormat="1" ht="32.25" customHeight="1">
      <c r="A20" s="10" t="s">
        <v>19</v>
      </c>
      <c r="B20" s="24">
        <v>838333.3</v>
      </c>
      <c r="C20" s="24">
        <v>103083.5</v>
      </c>
      <c r="D20" s="14">
        <f>C20/B20*100</f>
        <v>12.296243033647833</v>
      </c>
      <c r="E20" s="24">
        <v>502762.8</v>
      </c>
      <c r="F20" s="24">
        <v>99564.2</v>
      </c>
      <c r="G20" s="14">
        <f t="shared" si="1"/>
        <v>19.80341425419701</v>
      </c>
      <c r="H20" s="14">
        <f t="shared" si="2"/>
        <v>96.58597156673959</v>
      </c>
    </row>
    <row r="21" spans="1:8" s="8" customFormat="1" ht="21" customHeight="1">
      <c r="A21" s="10" t="s">
        <v>18</v>
      </c>
      <c r="B21" s="24">
        <v>0</v>
      </c>
      <c r="C21" s="24">
        <v>0</v>
      </c>
      <c r="D21" s="14" t="e">
        <f>C21/B21*100</f>
        <v>#DIV/0!</v>
      </c>
      <c r="E21" s="24">
        <v>1500</v>
      </c>
      <c r="F21" s="24">
        <v>0</v>
      </c>
      <c r="G21" s="14">
        <f t="shared" si="1"/>
        <v>0</v>
      </c>
      <c r="H21" s="14" t="e">
        <f t="shared" si="2"/>
        <v>#DIV/0!</v>
      </c>
    </row>
    <row r="22" spans="1:8" s="8" customFormat="1" ht="25.5">
      <c r="A22" s="10" t="s">
        <v>29</v>
      </c>
      <c r="B22" s="24">
        <v>-73.5</v>
      </c>
      <c r="C22" s="24">
        <v>-73.5</v>
      </c>
      <c r="D22" s="14">
        <f>C22/B22*100</f>
        <v>100</v>
      </c>
      <c r="E22" s="24">
        <v>-192.9</v>
      </c>
      <c r="F22" s="24">
        <v>-192.9</v>
      </c>
      <c r="G22" s="14">
        <f t="shared" si="1"/>
        <v>100</v>
      </c>
      <c r="H22" s="14">
        <f t="shared" si="2"/>
        <v>262.44897959183675</v>
      </c>
    </row>
    <row r="23" spans="1:8" s="8" customFormat="1" ht="76.5">
      <c r="A23" s="10" t="s">
        <v>46</v>
      </c>
      <c r="B23" s="24">
        <v>0</v>
      </c>
      <c r="C23" s="24">
        <v>0</v>
      </c>
      <c r="D23" s="14" t="e">
        <f>C23/B23*100</f>
        <v>#DIV/0!</v>
      </c>
      <c r="E23" s="24">
        <v>0</v>
      </c>
      <c r="F23" s="24">
        <v>-19.7</v>
      </c>
      <c r="G23" s="14" t="e">
        <f t="shared" si="1"/>
        <v>#DIV/0!</v>
      </c>
      <c r="H23" s="14" t="e">
        <f t="shared" si="2"/>
        <v>#DIV/0!</v>
      </c>
    </row>
    <row r="24" spans="1:10" s="8" customFormat="1" ht="21.75" customHeight="1">
      <c r="A24" s="11" t="s">
        <v>14</v>
      </c>
      <c r="B24" s="22">
        <f>B7+B19</f>
        <v>1031692.2</v>
      </c>
      <c r="C24" s="22">
        <f>C7+C19</f>
        <v>161278.2</v>
      </c>
      <c r="D24" s="22">
        <f>C24/B24*100</f>
        <v>15.632395010837536</v>
      </c>
      <c r="E24" s="22">
        <f>E7+E19</f>
        <v>742447.8</v>
      </c>
      <c r="F24" s="22">
        <f>F7+F19</f>
        <v>160258.8</v>
      </c>
      <c r="G24" s="22">
        <f t="shared" si="1"/>
        <v>21.585194272243783</v>
      </c>
      <c r="H24" s="22">
        <f t="shared" si="2"/>
        <v>99.3679244932049</v>
      </c>
      <c r="I24" s="12"/>
      <c r="J24" s="13"/>
    </row>
    <row r="25" spans="1:10" s="8" customFormat="1" ht="12.75">
      <c r="A25" s="28" t="s">
        <v>1</v>
      </c>
      <c r="B25" s="29"/>
      <c r="C25" s="29"/>
      <c r="D25" s="29"/>
      <c r="E25" s="29"/>
      <c r="F25" s="29"/>
      <c r="G25" s="29"/>
      <c r="H25" s="30"/>
      <c r="I25" s="13"/>
      <c r="J25" s="13"/>
    </row>
    <row r="26" spans="1:10" s="8" customFormat="1" ht="12.75">
      <c r="A26" s="10" t="s">
        <v>0</v>
      </c>
      <c r="B26" s="14">
        <v>82832.1</v>
      </c>
      <c r="C26" s="14">
        <v>18382.9</v>
      </c>
      <c r="D26" s="14">
        <f>C26/B26*100</f>
        <v>22.19296625342108</v>
      </c>
      <c r="E26" s="14">
        <v>107224.1</v>
      </c>
      <c r="F26" s="14">
        <v>20668.6</v>
      </c>
      <c r="G26" s="14">
        <f>F26/E26*100</f>
        <v>19.276076926735687</v>
      </c>
      <c r="H26" s="14">
        <f>F26/C26*100</f>
        <v>112.43383796898203</v>
      </c>
      <c r="I26" s="13"/>
      <c r="J26" s="13"/>
    </row>
    <row r="27" spans="1:10" s="8" customFormat="1" ht="12.75">
      <c r="A27" s="10" t="s">
        <v>26</v>
      </c>
      <c r="B27" s="14">
        <v>2074.6</v>
      </c>
      <c r="C27" s="14">
        <v>362.7</v>
      </c>
      <c r="D27" s="14">
        <f aca="true" t="shared" si="3" ref="D27:D36">C27/B27*100</f>
        <v>17.482888267617856</v>
      </c>
      <c r="E27" s="14">
        <v>2498.7</v>
      </c>
      <c r="F27" s="14">
        <v>460.9</v>
      </c>
      <c r="G27" s="14">
        <f aca="true" t="shared" si="4" ref="G27:G36">F27/E27*100</f>
        <v>18.445591707687996</v>
      </c>
      <c r="H27" s="14">
        <f aca="true" t="shared" si="5" ref="H27:H36">F27/C27*100</f>
        <v>127.07471739729803</v>
      </c>
      <c r="I27" s="13"/>
      <c r="J27" s="13"/>
    </row>
    <row r="28" spans="1:10" s="8" customFormat="1" ht="12.75">
      <c r="A28" s="10" t="s">
        <v>4</v>
      </c>
      <c r="B28" s="14">
        <v>60088</v>
      </c>
      <c r="C28" s="14">
        <v>1914.4</v>
      </c>
      <c r="D28" s="14">
        <f t="shared" si="3"/>
        <v>3.185993875649048</v>
      </c>
      <c r="E28" s="14">
        <v>61193.8</v>
      </c>
      <c r="F28" s="14">
        <v>2221.4</v>
      </c>
      <c r="G28" s="14">
        <f t="shared" si="4"/>
        <v>3.630106317960316</v>
      </c>
      <c r="H28" s="14">
        <f t="shared" si="5"/>
        <v>116.03635603844546</v>
      </c>
      <c r="I28" s="13"/>
      <c r="J28" s="13"/>
    </row>
    <row r="29" spans="1:10" s="8" customFormat="1" ht="12.75">
      <c r="A29" s="10" t="s">
        <v>6</v>
      </c>
      <c r="B29" s="14">
        <v>462269.4</v>
      </c>
      <c r="C29" s="14">
        <v>28846.9</v>
      </c>
      <c r="D29" s="14">
        <f t="shared" si="3"/>
        <v>6.240278936914276</v>
      </c>
      <c r="E29" s="14">
        <v>65593</v>
      </c>
      <c r="F29" s="14">
        <v>25684.4</v>
      </c>
      <c r="G29" s="14">
        <f t="shared" si="4"/>
        <v>39.157227143140275</v>
      </c>
      <c r="H29" s="14">
        <f t="shared" si="5"/>
        <v>89.03695024422035</v>
      </c>
      <c r="I29" s="13"/>
      <c r="J29" s="13"/>
    </row>
    <row r="30" spans="1:10" s="8" customFormat="1" ht="12.75">
      <c r="A30" s="10" t="s">
        <v>11</v>
      </c>
      <c r="B30" s="14">
        <v>358679.8</v>
      </c>
      <c r="C30" s="14">
        <v>69805.4</v>
      </c>
      <c r="D30" s="14">
        <f t="shared" si="3"/>
        <v>19.461759485758606</v>
      </c>
      <c r="E30" s="14">
        <v>427596</v>
      </c>
      <c r="F30" s="14">
        <v>79223.7</v>
      </c>
      <c r="G30" s="14">
        <f t="shared" si="4"/>
        <v>18.52769904302192</v>
      </c>
      <c r="H30" s="14">
        <f t="shared" si="5"/>
        <v>113.4922226647222</v>
      </c>
      <c r="I30" s="13"/>
      <c r="J30" s="13"/>
    </row>
    <row r="31" spans="1:10" s="8" customFormat="1" ht="12.75">
      <c r="A31" s="10" t="s">
        <v>27</v>
      </c>
      <c r="B31" s="14">
        <v>51308.5</v>
      </c>
      <c r="C31" s="14">
        <v>15872</v>
      </c>
      <c r="D31" s="14">
        <f t="shared" si="3"/>
        <v>30.934445559702585</v>
      </c>
      <c r="E31" s="14">
        <v>86361.4</v>
      </c>
      <c r="F31" s="14">
        <v>15724.8</v>
      </c>
      <c r="G31" s="14">
        <f t="shared" si="4"/>
        <v>18.208134652749955</v>
      </c>
      <c r="H31" s="14">
        <f t="shared" si="5"/>
        <v>99.0725806451613</v>
      </c>
      <c r="I31" s="13"/>
      <c r="J31" s="13"/>
    </row>
    <row r="32" spans="1:10" s="8" customFormat="1" ht="12.75">
      <c r="A32" s="10" t="s">
        <v>12</v>
      </c>
      <c r="B32" s="14">
        <v>8716.7</v>
      </c>
      <c r="C32" s="14">
        <v>2737.2</v>
      </c>
      <c r="D32" s="14">
        <f t="shared" si="3"/>
        <v>31.401791962554633</v>
      </c>
      <c r="E32" s="14">
        <v>5897.3</v>
      </c>
      <c r="F32" s="14">
        <v>2063</v>
      </c>
      <c r="G32" s="14">
        <f t="shared" si="4"/>
        <v>34.982110457327934</v>
      </c>
      <c r="H32" s="14">
        <f t="shared" si="5"/>
        <v>75.36899020897268</v>
      </c>
      <c r="I32" s="13"/>
      <c r="J32" s="13"/>
    </row>
    <row r="33" spans="1:10" s="8" customFormat="1" ht="12.75">
      <c r="A33" s="10" t="s">
        <v>15</v>
      </c>
      <c r="B33" s="14">
        <v>12585</v>
      </c>
      <c r="C33" s="14">
        <v>3935</v>
      </c>
      <c r="D33" s="14">
        <f t="shared" si="3"/>
        <v>31.267381803734608</v>
      </c>
      <c r="E33" s="14">
        <v>21658.9</v>
      </c>
      <c r="F33" s="14">
        <v>4812</v>
      </c>
      <c r="G33" s="14">
        <f t="shared" si="4"/>
        <v>22.217194779051567</v>
      </c>
      <c r="H33" s="14">
        <f t="shared" si="5"/>
        <v>122.28716645489199</v>
      </c>
      <c r="I33" s="13"/>
      <c r="J33" s="13"/>
    </row>
    <row r="34" spans="1:10" s="8" customFormat="1" ht="12.75">
      <c r="A34" s="10" t="s">
        <v>40</v>
      </c>
      <c r="B34" s="14">
        <v>791.6</v>
      </c>
      <c r="C34" s="14">
        <v>0</v>
      </c>
      <c r="D34" s="14">
        <f t="shared" si="3"/>
        <v>0</v>
      </c>
      <c r="E34" s="14">
        <v>1185.9</v>
      </c>
      <c r="F34" s="14">
        <v>0</v>
      </c>
      <c r="G34" s="14">
        <f t="shared" si="4"/>
        <v>0</v>
      </c>
      <c r="H34" s="14" t="e">
        <f t="shared" si="5"/>
        <v>#DIV/0!</v>
      </c>
      <c r="I34" s="13"/>
      <c r="J34" s="13"/>
    </row>
    <row r="35" spans="1:10" s="8" customFormat="1" ht="12.75">
      <c r="A35" s="10" t="s">
        <v>16</v>
      </c>
      <c r="B35" s="14">
        <v>10.3</v>
      </c>
      <c r="C35" s="14">
        <v>0</v>
      </c>
      <c r="D35" s="14">
        <f t="shared" si="3"/>
        <v>0</v>
      </c>
      <c r="E35" s="14">
        <v>10.3</v>
      </c>
      <c r="F35" s="14">
        <v>0</v>
      </c>
      <c r="G35" s="14">
        <f t="shared" si="4"/>
        <v>0</v>
      </c>
      <c r="H35" s="14" t="e">
        <f t="shared" si="5"/>
        <v>#DIV/0!</v>
      </c>
      <c r="I35" s="13"/>
      <c r="J35" s="13"/>
    </row>
    <row r="36" spans="1:10" s="8" customFormat="1" ht="20.25" customHeight="1">
      <c r="A36" s="11" t="s">
        <v>14</v>
      </c>
      <c r="B36" s="22">
        <f>SUM(B26:B35)</f>
        <v>1039356.0000000001</v>
      </c>
      <c r="C36" s="22">
        <f>SUM(C26:C35)</f>
        <v>141856.5</v>
      </c>
      <c r="D36" s="22">
        <f t="shared" si="3"/>
        <v>13.648499647858864</v>
      </c>
      <c r="E36" s="22">
        <f>SUM(E26:E35)</f>
        <v>779219.4000000001</v>
      </c>
      <c r="F36" s="22">
        <f>SUM(F26:F35)</f>
        <v>150858.8</v>
      </c>
      <c r="G36" s="22">
        <f t="shared" si="4"/>
        <v>19.360246934303735</v>
      </c>
      <c r="H36" s="22">
        <f t="shared" si="5"/>
        <v>106.34606098416357</v>
      </c>
      <c r="I36" s="12"/>
      <c r="J36" s="13"/>
    </row>
    <row r="37" spans="1:10" s="8" customFormat="1" ht="25.5">
      <c r="A37" s="11" t="s">
        <v>28</v>
      </c>
      <c r="B37" s="22">
        <f>B24-B36</f>
        <v>-7663.800000000163</v>
      </c>
      <c r="C37" s="22">
        <f>C24-C36</f>
        <v>19421.70000000001</v>
      </c>
      <c r="D37" s="14"/>
      <c r="E37" s="22">
        <f>E24-E36</f>
        <v>-36771.60000000009</v>
      </c>
      <c r="F37" s="22">
        <f>F24-F36</f>
        <v>9400</v>
      </c>
      <c r="G37" s="14"/>
      <c r="H37" s="15"/>
      <c r="I37" s="16"/>
      <c r="J37" s="9"/>
    </row>
    <row r="38" spans="1:8" s="8" customFormat="1" ht="17.25" customHeight="1">
      <c r="A38" s="28" t="s">
        <v>17</v>
      </c>
      <c r="B38" s="29"/>
      <c r="C38" s="29"/>
      <c r="D38" s="29"/>
      <c r="E38" s="29"/>
      <c r="F38" s="29"/>
      <c r="G38" s="29"/>
      <c r="H38" s="30"/>
    </row>
    <row r="39" spans="1:8" s="8" customFormat="1" ht="23.25" customHeight="1">
      <c r="A39" s="17" t="s">
        <v>25</v>
      </c>
      <c r="B39" s="21">
        <f>B40+B41+B42</f>
        <v>7663.8</v>
      </c>
      <c r="C39" s="21">
        <f>C40+C41+C42</f>
        <v>-19421.7</v>
      </c>
      <c r="D39" s="21"/>
      <c r="E39" s="21">
        <f>E40+E41+E42</f>
        <v>36771.6</v>
      </c>
      <c r="F39" s="21">
        <f>F40+F41+F42</f>
        <v>-9400</v>
      </c>
      <c r="G39" s="14"/>
      <c r="H39" s="14"/>
    </row>
    <row r="40" spans="1:8" s="8" customFormat="1" ht="25.5">
      <c r="A40" s="10" t="s">
        <v>13</v>
      </c>
      <c r="B40" s="14"/>
      <c r="C40" s="14"/>
      <c r="D40" s="14"/>
      <c r="E40" s="14"/>
      <c r="F40" s="14"/>
      <c r="G40" s="14"/>
      <c r="H40" s="14"/>
    </row>
    <row r="41" spans="1:8" s="8" customFormat="1" ht="25.5">
      <c r="A41" s="10" t="s">
        <v>36</v>
      </c>
      <c r="B41" s="14"/>
      <c r="C41" s="14"/>
      <c r="D41" s="14"/>
      <c r="E41" s="14"/>
      <c r="F41" s="14"/>
      <c r="G41" s="14"/>
      <c r="H41" s="14"/>
    </row>
    <row r="42" spans="1:8" s="8" customFormat="1" ht="25.5">
      <c r="A42" s="10" t="s">
        <v>2</v>
      </c>
      <c r="B42" s="14">
        <v>7663.8</v>
      </c>
      <c r="C42" s="14">
        <v>-19421.7</v>
      </c>
      <c r="D42" s="14"/>
      <c r="E42" s="14">
        <v>36771.6</v>
      </c>
      <c r="F42" s="14">
        <v>-9400</v>
      </c>
      <c r="G42" s="14"/>
      <c r="H42" s="14"/>
    </row>
  </sheetData>
  <sheetProtection/>
  <mergeCells count="5">
    <mergeCell ref="A1:H1"/>
    <mergeCell ref="A2:H2"/>
    <mergeCell ref="A25:H25"/>
    <mergeCell ref="A6:H6"/>
    <mergeCell ref="A38:H38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Фин. управление Советского р-на Степное</cp:lastModifiedBy>
  <cp:lastPrinted>2022-04-28T05:10:28Z</cp:lastPrinted>
  <dcterms:created xsi:type="dcterms:W3CDTF">2009-04-17T07:03:32Z</dcterms:created>
  <dcterms:modified xsi:type="dcterms:W3CDTF">2024-04-22T13:33:20Z</dcterms:modified>
  <cp:category/>
  <cp:version/>
  <cp:contentType/>
  <cp:contentStatus/>
</cp:coreProperties>
</file>