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195" windowHeight="9855" activeTab="0"/>
  </bookViews>
  <sheets>
    <sheet name="на подпись" sheetId="1" r:id="rId1"/>
  </sheets>
  <definedNames>
    <definedName name="_xlnm.Print_Titles" localSheetId="0">'на подпись'!$4:$5</definedName>
    <definedName name="_xlnm.Print_Area" localSheetId="0">'на подпись'!$A$1:$H$41</definedName>
  </definedNames>
  <calcPr fullCalcOnLoad="1"/>
</workbook>
</file>

<file path=xl/sharedStrings.xml><?xml version="1.0" encoding="utf-8"?>
<sst xmlns="http://schemas.openxmlformats.org/spreadsheetml/2006/main" count="47" uniqueCount="46">
  <si>
    <t>Общегосударственные вопросы</t>
  </si>
  <si>
    <t>Расходы</t>
  </si>
  <si>
    <t>Изменение остатков средств на счетах по учету  средств бюджета</t>
  </si>
  <si>
    <t>Доходы</t>
  </si>
  <si>
    <t>Национальная экономика</t>
  </si>
  <si>
    <t>Наименование показателя</t>
  </si>
  <si>
    <t>Жилищно-коммунальное хозяйство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</si>
  <si>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</si>
  <si>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</si>
  <si>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</si>
  <si>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штрафы, санкции, возмещение ущерба</t>
  </si>
  <si>
    <t>Образование</t>
  </si>
  <si>
    <t>Социальная политика</t>
  </si>
  <si>
    <t>Кредиты кредитных организаций в валюте  Российской Федерации</t>
  </si>
  <si>
    <t>Всего:</t>
  </si>
  <si>
    <t>Физическая культура и спорт</t>
  </si>
  <si>
    <t>Обслуживание государственного долга</t>
  </si>
  <si>
    <t>Источники внутреннего финансирования дефицита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</si>
  <si>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</si>
  <si>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</si>
  <si>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платежи при пользовании природными ресурсами         </t>
  </si>
  <si>
    <t>Сведения</t>
  </si>
  <si>
    <t>акцизы на нефтепродукты</t>
  </si>
  <si>
    <t>налоги на совокупный доход (ЕНВД, ЕСХН, патенты)</t>
  </si>
  <si>
    <t>налог на доходы  физических лиц</t>
  </si>
  <si>
    <t>Источники финансирования дефицитов бюджетов</t>
  </si>
  <si>
    <t>Национальная оборона</t>
  </si>
  <si>
    <t>Культура и кинематография</t>
  </si>
  <si>
    <t>Результат исполнения бюджета (дефицит "-", профицит "+")</t>
  </si>
  <si>
    <t>возврат остатков субсидий и субвенций прошлых лет</t>
  </si>
  <si>
    <t>Налоговые и неналоговые доходы:</t>
  </si>
  <si>
    <t>Безвозмездные поступления:</t>
  </si>
  <si>
    <t>доходы от оказания платных услуг (работ) и компенсации затрат государства</t>
  </si>
  <si>
    <t>(тыс. рублей)</t>
  </si>
  <si>
    <t>прочие неналоговые доходы</t>
  </si>
  <si>
    <t>налоги на имущество (налог на им.физ.лиц, зем.налог)</t>
  </si>
  <si>
    <t>Бюджетные кредиты из других бюджетов бюджетной  системы Российской Федерации</t>
  </si>
  <si>
    <t>% исполнения 2022</t>
  </si>
  <si>
    <t>Бюджетные назначения по состоянию на 01.04.2022</t>
  </si>
  <si>
    <t>Исполнено на 01.04.2022</t>
  </si>
  <si>
    <t xml:space="preserve"> об исполнении консолидированного бюджета Советского муниципального района за I квартал 2023 года в сравнении с I кварталом 2022 года</t>
  </si>
  <si>
    <t>Бюджетные назначения по состоянию на 01.04.2023</t>
  </si>
  <si>
    <t>Исполнено на 01.04.2023</t>
  </si>
  <si>
    <t>% исполнения 2023</t>
  </si>
  <si>
    <t>Темп роста (2023/2022), %</t>
  </si>
  <si>
    <t>Средства массовой информации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</si>
</sst>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39">
    <font>
      <sz val="8"/>
      <name val="Arial Cyr"/>
      <family val="0"/>
    </font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vertical="justify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1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174" fontId="7" fillId="0" borderId="10" xfId="0" applyNumberFormat="1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17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Fill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view="pageBreakPreview" zoomScaleNormal="110" zoomScaleSheetLayoutView="100" workbookViewId="0" topLeftCell="A1">
      <selection activeCell="D39" sqref="D39"/>
    </sheetView>
  </sheetViews>
  <sheetFormatPr defaultColWidth="9.140625" defaultRowHeight="12"/>
  <cols>
    <col min="1" max="1" width="51.8515625" style="18" customWidth="1"/>
    <col min="2" max="2" width="16.28125" style="18" customWidth="1"/>
    <col min="3" max="3" width="15.8515625" style="18" customWidth="1"/>
    <col min="4" max="4" width="15.7109375" style="19" customWidth="1"/>
    <col min="5" max="5" width="16.28125" style="18" customWidth="1"/>
    <col min="6" max="6" width="15.8515625" style="18" customWidth="1"/>
    <col min="7" max="7" width="15.7109375" style="19" customWidth="1"/>
    <col min="8" max="8" width="20.00390625" style="19" customWidth="1"/>
    <col min="9" max="9" width="7.421875" style="20" customWidth="1"/>
    <col min="10" max="10" width="11.7109375" style="20" bestFit="1" customWidth="1"/>
    <col min="11" max="16384" width="9.28125" style="20" customWidth="1"/>
  </cols>
  <sheetData>
    <row r="1" spans="1:8" s="1" customFormat="1" ht="18.75">
      <c r="A1" s="27" t="s">
        <v>21</v>
      </c>
      <c r="B1" s="27"/>
      <c r="C1" s="27"/>
      <c r="D1" s="27"/>
      <c r="E1" s="27"/>
      <c r="F1" s="27"/>
      <c r="G1" s="27"/>
      <c r="H1" s="27"/>
    </row>
    <row r="2" spans="1:8" s="1" customFormat="1" ht="37.5" customHeight="1">
      <c r="A2" s="27" t="s">
        <v>40</v>
      </c>
      <c r="B2" s="27"/>
      <c r="C2" s="27"/>
      <c r="D2" s="27"/>
      <c r="E2" s="27"/>
      <c r="F2" s="27"/>
      <c r="G2" s="27"/>
      <c r="H2" s="27"/>
    </row>
    <row r="3" spans="1:8" s="1" customFormat="1" ht="13.5" customHeight="1">
      <c r="A3" s="2"/>
      <c r="B3" s="2"/>
      <c r="C3" s="2"/>
      <c r="D3" s="3"/>
      <c r="E3" s="2"/>
      <c r="F3" s="2"/>
      <c r="G3" s="3"/>
      <c r="H3" s="23" t="s">
        <v>33</v>
      </c>
    </row>
    <row r="4" spans="1:8" s="5" customFormat="1" ht="72" customHeight="1">
      <c r="A4" s="4" t="s">
        <v>5</v>
      </c>
      <c r="B4" s="4" t="s">
        <v>38</v>
      </c>
      <c r="C4" s="4" t="s">
        <v>39</v>
      </c>
      <c r="D4" s="4" t="s">
        <v>37</v>
      </c>
      <c r="E4" s="4" t="s">
        <v>41</v>
      </c>
      <c r="F4" s="4" t="s">
        <v>42</v>
      </c>
      <c r="G4" s="4" t="s">
        <v>43</v>
      </c>
      <c r="H4" s="4" t="s">
        <v>44</v>
      </c>
    </row>
    <row r="5" spans="1:8" s="5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</row>
    <row r="6" spans="1:8" s="5" customFormat="1" ht="12.75">
      <c r="A6" s="28" t="s">
        <v>3</v>
      </c>
      <c r="B6" s="29"/>
      <c r="C6" s="29"/>
      <c r="D6" s="29"/>
      <c r="E6" s="29"/>
      <c r="F6" s="29"/>
      <c r="G6" s="29"/>
      <c r="H6" s="30"/>
    </row>
    <row r="7" spans="1:9" s="8" customFormat="1" ht="12.75">
      <c r="A7" s="6" t="s">
        <v>30</v>
      </c>
      <c r="B7" s="22">
        <f>SUM(B8:B18)</f>
        <v>196033</v>
      </c>
      <c r="C7" s="22">
        <f>SUM(C8:C18)</f>
        <v>45393.5</v>
      </c>
      <c r="D7" s="22">
        <f aca="true" t="shared" si="0" ref="D7:D18">C7/B7*100</f>
        <v>23.15605025684451</v>
      </c>
      <c r="E7" s="22">
        <f>SUM(E8:E18)</f>
        <v>193432.39999999997</v>
      </c>
      <c r="F7" s="22">
        <f>SUM(F8:F18)</f>
        <v>58268.2</v>
      </c>
      <c r="G7" s="22">
        <f aca="true" t="shared" si="1" ref="G7:G23">F7/E7*100</f>
        <v>30.123288549384696</v>
      </c>
      <c r="H7" s="22">
        <f aca="true" t="shared" si="2" ref="H7:H23">F7/C7*100</f>
        <v>128.36243074448984</v>
      </c>
      <c r="I7" s="7"/>
    </row>
    <row r="8" spans="1:10" s="8" customFormat="1" ht="12.75">
      <c r="A8" s="25" t="s">
        <v>24</v>
      </c>
      <c r="B8" s="24">
        <v>103315.2</v>
      </c>
      <c r="C8" s="24">
        <v>20891.9</v>
      </c>
      <c r="D8" s="14">
        <f t="shared" si="0"/>
        <v>20.221516291891223</v>
      </c>
      <c r="E8" s="24">
        <v>98989.9</v>
      </c>
      <c r="F8" s="24">
        <v>17195.5</v>
      </c>
      <c r="G8" s="14">
        <f t="shared" si="1"/>
        <v>17.370964108459553</v>
      </c>
      <c r="H8" s="14">
        <f t="shared" si="2"/>
        <v>82.30701850956589</v>
      </c>
      <c r="I8" s="9"/>
      <c r="J8" s="9"/>
    </row>
    <row r="9" spans="1:8" s="8" customFormat="1" ht="12.75">
      <c r="A9" s="26" t="s">
        <v>22</v>
      </c>
      <c r="B9" s="24">
        <v>14442</v>
      </c>
      <c r="C9" s="24">
        <v>3715.4</v>
      </c>
      <c r="D9" s="14">
        <f t="shared" si="0"/>
        <v>25.72635369062457</v>
      </c>
      <c r="E9" s="24">
        <v>13834.4</v>
      </c>
      <c r="F9" s="24">
        <v>3374.1</v>
      </c>
      <c r="G9" s="14">
        <f t="shared" si="1"/>
        <v>24.389203724050194</v>
      </c>
      <c r="H9" s="14">
        <f t="shared" si="2"/>
        <v>90.81390967325187</v>
      </c>
    </row>
    <row r="10" spans="1:8" s="8" customFormat="1" ht="12.75">
      <c r="A10" s="26" t="s">
        <v>23</v>
      </c>
      <c r="B10" s="24">
        <v>15397.1</v>
      </c>
      <c r="C10" s="24">
        <v>10261.6</v>
      </c>
      <c r="D10" s="14">
        <f t="shared" si="0"/>
        <v>66.64631651414878</v>
      </c>
      <c r="E10" s="24">
        <v>20368.4</v>
      </c>
      <c r="F10" s="24">
        <v>25749.5</v>
      </c>
      <c r="G10" s="14">
        <f t="shared" si="1"/>
        <v>126.41886451562223</v>
      </c>
      <c r="H10" s="14">
        <f t="shared" si="2"/>
        <v>250.93065408903095</v>
      </c>
    </row>
    <row r="11" spans="1:8" s="8" customFormat="1" ht="25.5">
      <c r="A11" s="26" t="s">
        <v>35</v>
      </c>
      <c r="B11" s="24">
        <v>45442</v>
      </c>
      <c r="C11" s="24">
        <v>5235.5</v>
      </c>
      <c r="D11" s="14">
        <f t="shared" si="0"/>
        <v>11.521279873245016</v>
      </c>
      <c r="E11" s="24">
        <v>38550</v>
      </c>
      <c r="F11" s="24">
        <v>5689.1</v>
      </c>
      <c r="G11" s="14">
        <f t="shared" si="1"/>
        <v>14.757717250324257</v>
      </c>
      <c r="H11" s="14">
        <f t="shared" si="2"/>
        <v>108.66392894661448</v>
      </c>
    </row>
    <row r="12" spans="1:8" s="7" customFormat="1" ht="12.75">
      <c r="A12" s="26" t="s">
        <v>7</v>
      </c>
      <c r="B12" s="24">
        <v>3140</v>
      </c>
      <c r="C12" s="24">
        <v>751.8</v>
      </c>
      <c r="D12" s="14">
        <f t="shared" si="0"/>
        <v>23.94267515923567</v>
      </c>
      <c r="E12" s="24">
        <v>3140</v>
      </c>
      <c r="F12" s="24">
        <v>832.9</v>
      </c>
      <c r="G12" s="14">
        <f t="shared" si="1"/>
        <v>26.525477707006367</v>
      </c>
      <c r="H12" s="14">
        <f t="shared" si="2"/>
        <v>110.78744346900773</v>
      </c>
    </row>
    <row r="13" spans="1:8" s="8" customFormat="1" ht="25.5">
      <c r="A13" s="26" t="s">
        <v>8</v>
      </c>
      <c r="B13" s="24">
        <v>8531.2</v>
      </c>
      <c r="C13" s="24">
        <v>3191.6</v>
      </c>
      <c r="D13" s="14">
        <f t="shared" si="0"/>
        <v>37.4109152288072</v>
      </c>
      <c r="E13" s="24">
        <v>9980.4</v>
      </c>
      <c r="F13" s="24">
        <v>4018.9</v>
      </c>
      <c r="G13" s="14">
        <f t="shared" si="1"/>
        <v>40.267925133261194</v>
      </c>
      <c r="H13" s="14">
        <f t="shared" si="2"/>
        <v>125.9211680661737</v>
      </c>
    </row>
    <row r="14" spans="1:8" s="8" customFormat="1" ht="12.75">
      <c r="A14" s="26" t="s">
        <v>20</v>
      </c>
      <c r="B14" s="24">
        <v>349.3</v>
      </c>
      <c r="C14" s="24">
        <v>642.1</v>
      </c>
      <c r="D14" s="14">
        <f t="shared" si="0"/>
        <v>183.82479244202693</v>
      </c>
      <c r="E14" s="24">
        <v>1120</v>
      </c>
      <c r="F14" s="24">
        <v>48.1</v>
      </c>
      <c r="G14" s="14">
        <f t="shared" si="1"/>
        <v>4.294642857142858</v>
      </c>
      <c r="H14" s="14">
        <f t="shared" si="2"/>
        <v>7.491045008565644</v>
      </c>
    </row>
    <row r="15" spans="1:8" s="8" customFormat="1" ht="25.5">
      <c r="A15" s="26" t="s">
        <v>32</v>
      </c>
      <c r="B15" s="24">
        <v>2874</v>
      </c>
      <c r="C15" s="24">
        <v>463.2</v>
      </c>
      <c r="D15" s="14">
        <f t="shared" si="0"/>
        <v>16.116910229645093</v>
      </c>
      <c r="E15" s="24">
        <v>2950</v>
      </c>
      <c r="F15" s="24">
        <v>476.8</v>
      </c>
      <c r="G15" s="14">
        <f t="shared" si="1"/>
        <v>16.16271186440678</v>
      </c>
      <c r="H15" s="14">
        <f t="shared" si="2"/>
        <v>102.93609671848014</v>
      </c>
    </row>
    <row r="16" spans="1:8" s="8" customFormat="1" ht="25.5">
      <c r="A16" s="26" t="s">
        <v>9</v>
      </c>
      <c r="B16" s="24">
        <v>523</v>
      </c>
      <c r="C16" s="24">
        <v>91.3</v>
      </c>
      <c r="D16" s="14">
        <f t="shared" si="0"/>
        <v>17.456978967495218</v>
      </c>
      <c r="E16" s="24">
        <v>1576</v>
      </c>
      <c r="F16" s="24">
        <v>713.6</v>
      </c>
      <c r="G16" s="14">
        <f t="shared" si="1"/>
        <v>45.27918781725889</v>
      </c>
      <c r="H16" s="14">
        <f t="shared" si="2"/>
        <v>781.5991237677986</v>
      </c>
    </row>
    <row r="17" spans="1:8" s="8" customFormat="1" ht="15" customHeight="1">
      <c r="A17" s="26" t="s">
        <v>10</v>
      </c>
      <c r="B17" s="24">
        <v>1040</v>
      </c>
      <c r="C17" s="24">
        <v>149.1</v>
      </c>
      <c r="D17" s="14">
        <f t="shared" si="0"/>
        <v>14.336538461538462</v>
      </c>
      <c r="E17" s="24">
        <v>1086</v>
      </c>
      <c r="F17" s="24">
        <v>169.7</v>
      </c>
      <c r="G17" s="14">
        <f t="shared" si="1"/>
        <v>15.626151012891343</v>
      </c>
      <c r="H17" s="14">
        <f t="shared" si="2"/>
        <v>113.81623071763916</v>
      </c>
    </row>
    <row r="18" spans="1:8" s="8" customFormat="1" ht="15" customHeight="1">
      <c r="A18" s="26" t="s">
        <v>34</v>
      </c>
      <c r="B18" s="24">
        <v>979.2</v>
      </c>
      <c r="C18" s="24">
        <v>0</v>
      </c>
      <c r="D18" s="14">
        <f t="shared" si="0"/>
        <v>0</v>
      </c>
      <c r="E18" s="24">
        <v>1837.3</v>
      </c>
      <c r="F18" s="24">
        <v>0</v>
      </c>
      <c r="G18" s="14">
        <f t="shared" si="1"/>
        <v>0</v>
      </c>
      <c r="H18" s="22" t="e">
        <f t="shared" si="2"/>
        <v>#DIV/0!</v>
      </c>
    </row>
    <row r="19" spans="1:9" s="8" customFormat="1" ht="12.75">
      <c r="A19" s="11" t="s">
        <v>31</v>
      </c>
      <c r="B19" s="22">
        <f>B20+B21+B22</f>
        <v>386118.3</v>
      </c>
      <c r="C19" s="22">
        <f>C20+C21+C22</f>
        <v>66317</v>
      </c>
      <c r="D19" s="22">
        <f>D20+D21+D22</f>
        <v>117.36071949784414</v>
      </c>
      <c r="E19" s="22">
        <f>E20+E21+E22</f>
        <v>838259.8</v>
      </c>
      <c r="F19" s="22">
        <f>F20+F21+F22</f>
        <v>103010</v>
      </c>
      <c r="G19" s="22">
        <f t="shared" si="1"/>
        <v>12.28855302377616</v>
      </c>
      <c r="H19" s="22">
        <f t="shared" si="2"/>
        <v>155.3297042990485</v>
      </c>
      <c r="I19" s="7"/>
    </row>
    <row r="20" spans="1:8" s="8" customFormat="1" ht="32.25" customHeight="1">
      <c r="A20" s="10" t="s">
        <v>19</v>
      </c>
      <c r="B20" s="24">
        <v>382144.3</v>
      </c>
      <c r="C20" s="24">
        <v>66343</v>
      </c>
      <c r="D20" s="14">
        <f>C20/B20*100</f>
        <v>17.36071949784414</v>
      </c>
      <c r="E20" s="24">
        <v>838333.3</v>
      </c>
      <c r="F20" s="24">
        <v>103083.5</v>
      </c>
      <c r="G20" s="14">
        <f t="shared" si="1"/>
        <v>12.296243033647833</v>
      </c>
      <c r="H20" s="14">
        <f t="shared" si="2"/>
        <v>155.37961804561144</v>
      </c>
    </row>
    <row r="21" spans="1:8" s="8" customFormat="1" ht="21" customHeight="1">
      <c r="A21" s="10" t="s">
        <v>18</v>
      </c>
      <c r="B21" s="24">
        <v>4000</v>
      </c>
      <c r="C21" s="24">
        <v>0</v>
      </c>
      <c r="D21" s="14">
        <f>C21/B21*100</f>
        <v>0</v>
      </c>
      <c r="E21" s="24">
        <v>0</v>
      </c>
      <c r="F21" s="24">
        <v>0</v>
      </c>
      <c r="G21" s="14" t="e">
        <f t="shared" si="1"/>
        <v>#DIV/0!</v>
      </c>
      <c r="H21" s="14" t="e">
        <f t="shared" si="2"/>
        <v>#DIV/0!</v>
      </c>
    </row>
    <row r="22" spans="1:8" s="8" customFormat="1" ht="25.5">
      <c r="A22" s="10" t="s">
        <v>29</v>
      </c>
      <c r="B22" s="24">
        <v>-26</v>
      </c>
      <c r="C22" s="24">
        <v>-26</v>
      </c>
      <c r="D22" s="14">
        <f>C22/B22*100</f>
        <v>100</v>
      </c>
      <c r="E22" s="24">
        <v>-73.5</v>
      </c>
      <c r="F22" s="24">
        <v>-73.5</v>
      </c>
      <c r="G22" s="14">
        <f t="shared" si="1"/>
        <v>100</v>
      </c>
      <c r="H22" s="14">
        <f t="shared" si="2"/>
        <v>282.69230769230774</v>
      </c>
    </row>
    <row r="23" spans="1:10" s="8" customFormat="1" ht="21.75" customHeight="1">
      <c r="A23" s="11" t="s">
        <v>14</v>
      </c>
      <c r="B23" s="22">
        <f>B7+B19</f>
        <v>582151.3</v>
      </c>
      <c r="C23" s="22">
        <f>C7+C19</f>
        <v>111710.5</v>
      </c>
      <c r="D23" s="22">
        <f>C23/B23*100</f>
        <v>19.18925543926467</v>
      </c>
      <c r="E23" s="22">
        <f>E7+E19</f>
        <v>1031692.2</v>
      </c>
      <c r="F23" s="22">
        <f>F7+F19</f>
        <v>161278.2</v>
      </c>
      <c r="G23" s="22">
        <f t="shared" si="1"/>
        <v>15.632395010837536</v>
      </c>
      <c r="H23" s="22">
        <f t="shared" si="2"/>
        <v>144.37156757869673</v>
      </c>
      <c r="I23" s="12"/>
      <c r="J23" s="13"/>
    </row>
    <row r="24" spans="1:10" s="8" customFormat="1" ht="12.75">
      <c r="A24" s="28" t="s">
        <v>1</v>
      </c>
      <c r="B24" s="29"/>
      <c r="C24" s="29"/>
      <c r="D24" s="29"/>
      <c r="E24" s="29"/>
      <c r="F24" s="29"/>
      <c r="G24" s="29"/>
      <c r="H24" s="30"/>
      <c r="I24" s="13"/>
      <c r="J24" s="13"/>
    </row>
    <row r="25" spans="1:10" s="8" customFormat="1" ht="12.75">
      <c r="A25" s="10" t="s">
        <v>0</v>
      </c>
      <c r="B25" s="14">
        <v>73360.3</v>
      </c>
      <c r="C25" s="14">
        <v>17460.7</v>
      </c>
      <c r="D25" s="14">
        <f>C25/B25*100</f>
        <v>23.801293069957456</v>
      </c>
      <c r="E25" s="14">
        <v>82832.1</v>
      </c>
      <c r="F25" s="14">
        <v>18382.9</v>
      </c>
      <c r="G25" s="14">
        <f>F25/E25*100</f>
        <v>22.19296625342108</v>
      </c>
      <c r="H25" s="14">
        <f>F25/C25*100</f>
        <v>105.28157519457983</v>
      </c>
      <c r="I25" s="13"/>
      <c r="J25" s="13"/>
    </row>
    <row r="26" spans="1:10" s="8" customFormat="1" ht="12.75">
      <c r="A26" s="10" t="s">
        <v>26</v>
      </c>
      <c r="B26" s="14">
        <v>1794.7</v>
      </c>
      <c r="C26" s="14">
        <v>312.2</v>
      </c>
      <c r="D26" s="14">
        <f aca="true" t="shared" si="3" ref="D26:D35">C26/B26*100</f>
        <v>17.395665013651307</v>
      </c>
      <c r="E26" s="14">
        <v>2074.6</v>
      </c>
      <c r="F26" s="14">
        <v>362.7</v>
      </c>
      <c r="G26" s="14">
        <f aca="true" t="shared" si="4" ref="G26:G35">F26/E26*100</f>
        <v>17.482888267617856</v>
      </c>
      <c r="H26" s="14">
        <f aca="true" t="shared" si="5" ref="H26:H35">F26/C26*100</f>
        <v>116.17552850736708</v>
      </c>
      <c r="I26" s="13"/>
      <c r="J26" s="13"/>
    </row>
    <row r="27" spans="1:10" s="8" customFormat="1" ht="12.75">
      <c r="A27" s="10" t="s">
        <v>4</v>
      </c>
      <c r="B27" s="14">
        <v>63619</v>
      </c>
      <c r="C27" s="14">
        <v>4488.8</v>
      </c>
      <c r="D27" s="14">
        <f t="shared" si="3"/>
        <v>7.0557537842468445</v>
      </c>
      <c r="E27" s="14">
        <v>60088</v>
      </c>
      <c r="F27" s="14">
        <v>1914.4</v>
      </c>
      <c r="G27" s="14">
        <f t="shared" si="4"/>
        <v>3.185993875649048</v>
      </c>
      <c r="H27" s="14">
        <f t="shared" si="5"/>
        <v>42.6483692746391</v>
      </c>
      <c r="I27" s="13"/>
      <c r="J27" s="13"/>
    </row>
    <row r="28" spans="1:10" s="8" customFormat="1" ht="12.75">
      <c r="A28" s="10" t="s">
        <v>6</v>
      </c>
      <c r="B28" s="14">
        <v>42680.9</v>
      </c>
      <c r="C28" s="14">
        <v>3872.9</v>
      </c>
      <c r="D28" s="14">
        <f t="shared" si="3"/>
        <v>9.07408231785178</v>
      </c>
      <c r="E28" s="14">
        <v>462269.4</v>
      </c>
      <c r="F28" s="14">
        <v>28846.9</v>
      </c>
      <c r="G28" s="14">
        <f t="shared" si="4"/>
        <v>6.240278936914276</v>
      </c>
      <c r="H28" s="14">
        <f t="shared" si="5"/>
        <v>744.8397841410829</v>
      </c>
      <c r="I28" s="13"/>
      <c r="J28" s="13"/>
    </row>
    <row r="29" spans="1:10" s="8" customFormat="1" ht="12.75">
      <c r="A29" s="10" t="s">
        <v>11</v>
      </c>
      <c r="B29" s="14">
        <v>329140.9</v>
      </c>
      <c r="C29" s="14">
        <v>65502.4</v>
      </c>
      <c r="D29" s="14">
        <f t="shared" si="3"/>
        <v>19.901021112842553</v>
      </c>
      <c r="E29" s="14">
        <v>358679.8</v>
      </c>
      <c r="F29" s="14">
        <v>69805.4</v>
      </c>
      <c r="G29" s="14">
        <f t="shared" si="4"/>
        <v>19.461759485758606</v>
      </c>
      <c r="H29" s="14">
        <f t="shared" si="5"/>
        <v>106.56922494442951</v>
      </c>
      <c r="I29" s="13"/>
      <c r="J29" s="13"/>
    </row>
    <row r="30" spans="1:10" s="8" customFormat="1" ht="12.75">
      <c r="A30" s="10" t="s">
        <v>27</v>
      </c>
      <c r="B30" s="14">
        <v>54751.7</v>
      </c>
      <c r="C30" s="14">
        <v>10849.6</v>
      </c>
      <c r="D30" s="14">
        <f t="shared" si="3"/>
        <v>19.81600571306462</v>
      </c>
      <c r="E30" s="14">
        <v>51308.5</v>
      </c>
      <c r="F30" s="14">
        <v>15872</v>
      </c>
      <c r="G30" s="14">
        <f t="shared" si="4"/>
        <v>30.934445559702585</v>
      </c>
      <c r="H30" s="14">
        <f t="shared" si="5"/>
        <v>146.2911075062675</v>
      </c>
      <c r="I30" s="13"/>
      <c r="J30" s="13"/>
    </row>
    <row r="31" spans="1:10" s="8" customFormat="1" ht="12.75">
      <c r="A31" s="10" t="s">
        <v>12</v>
      </c>
      <c r="B31" s="14">
        <v>8098.6</v>
      </c>
      <c r="C31" s="14">
        <v>2748.6</v>
      </c>
      <c r="D31" s="14">
        <f t="shared" si="3"/>
        <v>33.939199367791964</v>
      </c>
      <c r="E31" s="14">
        <v>8716.7</v>
      </c>
      <c r="F31" s="14">
        <v>2737.2</v>
      </c>
      <c r="G31" s="14">
        <f t="shared" si="4"/>
        <v>31.401791962554633</v>
      </c>
      <c r="H31" s="14">
        <f t="shared" si="5"/>
        <v>99.58524339663829</v>
      </c>
      <c r="I31" s="13"/>
      <c r="J31" s="13"/>
    </row>
    <row r="32" spans="1:10" s="8" customFormat="1" ht="12.75">
      <c r="A32" s="10" t="s">
        <v>15</v>
      </c>
      <c r="B32" s="14">
        <v>14440.2</v>
      </c>
      <c r="C32" s="14">
        <v>5062.8</v>
      </c>
      <c r="D32" s="14">
        <f t="shared" si="3"/>
        <v>35.06045622636805</v>
      </c>
      <c r="E32" s="14">
        <v>12585</v>
      </c>
      <c r="F32" s="14">
        <v>3935</v>
      </c>
      <c r="G32" s="14">
        <f t="shared" si="4"/>
        <v>31.267381803734608</v>
      </c>
      <c r="H32" s="14">
        <f t="shared" si="5"/>
        <v>77.72378920755312</v>
      </c>
      <c r="I32" s="13"/>
      <c r="J32" s="13"/>
    </row>
    <row r="33" spans="1:10" s="8" customFormat="1" ht="12.75">
      <c r="A33" s="10" t="s">
        <v>45</v>
      </c>
      <c r="B33" s="14">
        <v>0</v>
      </c>
      <c r="C33" s="14">
        <v>0</v>
      </c>
      <c r="D33" s="14" t="e">
        <f t="shared" si="3"/>
        <v>#DIV/0!</v>
      </c>
      <c r="E33" s="14">
        <v>791.6</v>
      </c>
      <c r="F33" s="14">
        <v>0</v>
      </c>
      <c r="G33" s="14">
        <f t="shared" si="4"/>
        <v>0</v>
      </c>
      <c r="H33" s="14" t="e">
        <f t="shared" si="5"/>
        <v>#DIV/0!</v>
      </c>
      <c r="I33" s="13"/>
      <c r="J33" s="13"/>
    </row>
    <row r="34" spans="1:10" s="8" customFormat="1" ht="12.75">
      <c r="A34" s="10" t="s">
        <v>16</v>
      </c>
      <c r="B34" s="14">
        <v>9.9</v>
      </c>
      <c r="C34" s="14">
        <v>0</v>
      </c>
      <c r="D34" s="14">
        <f t="shared" si="3"/>
        <v>0</v>
      </c>
      <c r="E34" s="14">
        <v>10.3</v>
      </c>
      <c r="F34" s="14">
        <v>0</v>
      </c>
      <c r="G34" s="14">
        <f t="shared" si="4"/>
        <v>0</v>
      </c>
      <c r="H34" s="14" t="e">
        <f t="shared" si="5"/>
        <v>#DIV/0!</v>
      </c>
      <c r="I34" s="13"/>
      <c r="J34" s="13"/>
    </row>
    <row r="35" spans="1:10" s="8" customFormat="1" ht="20.25" customHeight="1">
      <c r="A35" s="11" t="s">
        <v>14</v>
      </c>
      <c r="B35" s="22">
        <f>SUM(B25:B34)</f>
        <v>587896.2</v>
      </c>
      <c r="C35" s="22">
        <f>SUM(C25:C34)</f>
        <v>110298.00000000001</v>
      </c>
      <c r="D35" s="22">
        <f t="shared" si="3"/>
        <v>18.761475240016864</v>
      </c>
      <c r="E35" s="22">
        <f>SUM(E25:E34)</f>
        <v>1039356.0000000001</v>
      </c>
      <c r="F35" s="22">
        <f>SUM(F25:F34)</f>
        <v>141856.5</v>
      </c>
      <c r="G35" s="22">
        <f t="shared" si="4"/>
        <v>13.648499647858864</v>
      </c>
      <c r="H35" s="22">
        <f t="shared" si="5"/>
        <v>128.61203285644342</v>
      </c>
      <c r="I35" s="12"/>
      <c r="J35" s="13"/>
    </row>
    <row r="36" spans="1:10" s="8" customFormat="1" ht="25.5">
      <c r="A36" s="11" t="s">
        <v>28</v>
      </c>
      <c r="B36" s="22">
        <f>B23-B35</f>
        <v>-5744.899999999907</v>
      </c>
      <c r="C36" s="22">
        <f>C23-C35</f>
        <v>1412.4999999999854</v>
      </c>
      <c r="D36" s="14"/>
      <c r="E36" s="22">
        <f>E23-E35</f>
        <v>-7663.800000000163</v>
      </c>
      <c r="F36" s="22">
        <f>F23-F35</f>
        <v>19421.70000000001</v>
      </c>
      <c r="G36" s="14"/>
      <c r="H36" s="15"/>
      <c r="I36" s="16"/>
      <c r="J36" s="9"/>
    </row>
    <row r="37" spans="1:8" s="8" customFormat="1" ht="17.25" customHeight="1">
      <c r="A37" s="28" t="s">
        <v>17</v>
      </c>
      <c r="B37" s="29"/>
      <c r="C37" s="29"/>
      <c r="D37" s="29"/>
      <c r="E37" s="29"/>
      <c r="F37" s="29"/>
      <c r="G37" s="29"/>
      <c r="H37" s="30"/>
    </row>
    <row r="38" spans="1:8" s="8" customFormat="1" ht="23.25" customHeight="1">
      <c r="A38" s="17" t="s">
        <v>25</v>
      </c>
      <c r="B38" s="21">
        <f>B39+B40+B41</f>
        <v>5744.9</v>
      </c>
      <c r="C38" s="21">
        <f>C39+C40+C41</f>
        <v>-1412.5</v>
      </c>
      <c r="D38" s="21"/>
      <c r="E38" s="21">
        <f>E39+E40+E41</f>
        <v>7663.8</v>
      </c>
      <c r="F38" s="21">
        <f>F39+F40+F41</f>
        <v>-19421.7</v>
      </c>
      <c r="G38" s="14"/>
      <c r="H38" s="14"/>
    </row>
    <row r="39" spans="1:8" s="8" customFormat="1" ht="25.5">
      <c r="A39" s="10" t="s">
        <v>13</v>
      </c>
      <c r="B39" s="14">
        <v>8300</v>
      </c>
      <c r="C39" s="14"/>
      <c r="D39" s="14"/>
      <c r="E39" s="14"/>
      <c r="F39" s="14"/>
      <c r="G39" s="14"/>
      <c r="H39" s="14"/>
    </row>
    <row r="40" spans="1:8" s="8" customFormat="1" ht="25.5">
      <c r="A40" s="10" t="s">
        <v>36</v>
      </c>
      <c r="B40" s="14">
        <v>-8300</v>
      </c>
      <c r="C40" s="14"/>
      <c r="D40" s="14"/>
      <c r="E40" s="14"/>
      <c r="F40" s="14"/>
      <c r="G40" s="14"/>
      <c r="H40" s="14"/>
    </row>
    <row r="41" spans="1:8" s="8" customFormat="1" ht="25.5">
      <c r="A41" s="10" t="s">
        <v>2</v>
      </c>
      <c r="B41" s="14">
        <v>5744.9</v>
      </c>
      <c r="C41" s="14">
        <v>-1412.5</v>
      </c>
      <c r="D41" s="14"/>
      <c r="E41" s="14">
        <v>7663.8</v>
      </c>
      <c r="F41" s="14">
        <v>-19421.7</v>
      </c>
      <c r="G41" s="14"/>
      <c r="H41" s="14"/>
    </row>
  </sheetData>
  <sheetProtection/>
  <mergeCells count="5">
    <mergeCell ref="A1:H1"/>
    <mergeCell ref="A2:H2"/>
    <mergeCell ref="A24:H24"/>
    <mergeCell ref="A6:H6"/>
    <mergeCell ref="A37:H37"/>
  </mergeCells>
  <printOptions/>
  <pageMargins left="1.1811023622047245" right="0.3937007874015748" top="0.7874015748031497" bottom="0.7874015748031497" header="0.1968503937007874" footer="0.1181102362204724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Саратовской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FinAdmin</dc:creator>
  <cp:keywords/>
  <dc:description/>
  <cp:lastModifiedBy>User</cp:lastModifiedBy>
  <cp:lastPrinted>2022-04-28T05:10:28Z</cp:lastPrinted>
  <dcterms:created xsi:type="dcterms:W3CDTF">2009-04-17T07:03:32Z</dcterms:created>
  <dcterms:modified xsi:type="dcterms:W3CDTF">2023-04-17T06:15:26Z</dcterms:modified>
  <cp:category/>
  <cp:version/>
  <cp:contentType/>
  <cp:contentStatus/>
</cp:coreProperties>
</file>