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270" windowWidth="12120" windowHeight="9120" activeTab="0"/>
  </bookViews>
  <sheets>
    <sheet name="2019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<sst xmlns="http://schemas.openxmlformats.org/spreadsheetml/2006/main" count="91" uniqueCount="91">
  <si>
    <t>Общегосударственные вопросы</t>
  </si>
  <si>
    <t>Национальная экономика</t>
  </si>
  <si>
    <t>Наименование показателя</t>
  </si>
  <si>
    <t>Жилищно-коммунальное хозяйство</t>
  </si>
  <si>
    <t>Физическая культура и спорт</t>
  </si>
  <si>
    <t xml:space="preserve">Код по бюджетной классификации </t>
  </si>
  <si>
    <t>0100</t>
  </si>
  <si>
    <t>0103</t>
  </si>
  <si>
    <t>0111</t>
  </si>
  <si>
    <t>0113</t>
  </si>
  <si>
    <t>0400</t>
  </si>
  <si>
    <t>0409</t>
  </si>
  <si>
    <t>0500</t>
  </si>
  <si>
    <t>0501</t>
  </si>
  <si>
    <t>0503</t>
  </si>
  <si>
    <t>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</si>
  <si>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</si>
  <si>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</si>
  <si>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</si>
  <si>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</si>
  <si>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</si>
  <si>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Благоустройство</t>
  </si>
  <si>
    <t>ДОХОДЫ</t>
  </si>
  <si>
    <t>НАЛОГОВЫЕ    И НЕНАЛОГОВЫЕ ДОХОДЫ</t>
  </si>
  <si>
    <t>Налог на доходы физических лиц</t>
  </si>
  <si>
    <t>Акцизы на нефтепродукты</t>
  </si>
  <si>
    <t>Единый сельскохозяйственный налог</t>
  </si>
  <si>
    <t>Налог на имущество физических лиц</t>
  </si>
  <si>
    <t>Земельный налог</t>
  </si>
  <si>
    <t>Неналоговые доходы</t>
  </si>
  <si>
    <t>Аренда земли</t>
  </si>
  <si>
    <t xml:space="preserve">Прочие доходы от использования имущества </t>
  </si>
  <si>
    <t>Доходы от продажи земельных участков</t>
  </si>
  <si>
    <t xml:space="preserve">Дотации </t>
  </si>
  <si>
    <t>РАСХОДЫ</t>
  </si>
  <si>
    <t xml:space="preserve">БЕЗВОЗМЕЗДНЫЕ  ПЕРЕЧИСЛЕНИЯ </t>
  </si>
  <si>
    <t xml:space="preserve">Налоговые доходы </t>
  </si>
  <si>
    <t>ИСТОЧНИКИ</t>
  </si>
  <si>
    <t>Кредиты кредитных организаций</t>
  </si>
  <si>
    <t>Бюджетные кредиты</t>
  </si>
  <si>
    <t>Источники внутреннего финансирования</t>
  </si>
  <si>
    <t>Изменение остатков средств бюджета</t>
  </si>
  <si>
    <t>Прочие источники финансирования</t>
  </si>
  <si>
    <t>0103000</t>
  </si>
  <si>
    <t>0106000</t>
  </si>
  <si>
    <t>0105000</t>
  </si>
  <si>
    <t>0102000</t>
  </si>
  <si>
    <t>10000000</t>
  </si>
  <si>
    <t>10102000</t>
  </si>
  <si>
    <t>10103000</t>
  </si>
  <si>
    <t>10503000</t>
  </si>
  <si>
    <t>11105010</t>
  </si>
  <si>
    <t>11109045</t>
  </si>
  <si>
    <t>11406000</t>
  </si>
  <si>
    <t>20000000</t>
  </si>
  <si>
    <t>20210000</t>
  </si>
  <si>
    <t>1101</t>
  </si>
  <si>
    <t>Результат: (+/-)</t>
  </si>
  <si>
    <t>ВСЕГО</t>
  </si>
  <si>
    <t xml:space="preserve">ВСЕГО </t>
  </si>
  <si>
    <t>10601030</t>
  </si>
  <si>
    <t xml:space="preserve">10606000 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</si>
  <si>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</si>
  <si>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</si>
  <si>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Прочие межбюджетные трансферты субъектов Российской Федерации и муниципальных образований общего характера</t>
  </si>
  <si>
    <t>1403</t>
  </si>
  <si>
    <t>(тыс. рублей)</t>
  </si>
  <si>
    <t>0502</t>
  </si>
  <si>
    <t>Коммунальное хозяйство</t>
  </si>
  <si>
    <t>Национальная оборона</t>
  </si>
  <si>
    <t>0200</t>
  </si>
  <si>
    <t>Мобилизационная и вневойсковая подготовка</t>
  </si>
  <si>
    <t>0203</t>
  </si>
  <si>
    <t>11700000</t>
  </si>
  <si>
    <t>Прочие неналоговые доходы</t>
  </si>
  <si>
    <t>Субсидии</t>
  </si>
  <si>
    <t>20220000</t>
  </si>
  <si>
    <t>Субвенции</t>
  </si>
  <si>
    <t>20230000</t>
  </si>
  <si>
    <t>20240000</t>
  </si>
  <si>
    <t>Физическая культура</t>
  </si>
  <si>
    <t>0600</t>
  </si>
  <si>
    <t>0602</t>
  </si>
  <si>
    <t>Охрана окружающей среды</t>
  </si>
  <si>
    <t>Сбор, удаление отходов и очистка сточных вод</t>
  </si>
  <si>
    <t>Ожидаемое исполнение за 2020 год</t>
  </si>
  <si>
    <t>Ожидаемое исполнение бюджета Степновского муниципального образования за 2020 год</t>
  </si>
  <si>
    <t>Уточненый бюджет на 01.10.2020 год</t>
  </si>
  <si>
    <t>Иные межбюджетные трансферты</t>
  </si>
  <si>
    <t>Фактическое исполнение на 01.10.2020 год</t>
  </si>
  <si>
    <t>Приложение 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</si>
</sst>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4" fontId="3" fillId="0" borderId="1">
      <alignment horizontal="right"/>
      <protection/>
    </xf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33" fillId="2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2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5" borderId="8" applyNumberFormat="0" applyAlignment="0" applyProtection="0"/>
    <xf numFmtId="0" fontId="1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172" fontId="5" fillId="0" borderId="11" xfId="33" applyNumberFormat="1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shrinkToFit="1"/>
    </xf>
    <xf numFmtId="172" fontId="2" fillId="0" borderId="11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view="pageBreakPreview" zoomScale="70" zoomScaleNormal="110" zoomScaleSheetLayoutView="70" zoomScalePageLayoutView="0" workbookViewId="0" topLeftCell="A7">
      <selection activeCell="E45" sqref="E45"/>
    </sheetView>
  </sheetViews>
  <sheetFormatPr defaultColWidth="9.140625" defaultRowHeight="12"/>
  <cols>
    <col min="1" max="1" width="61.7109375" style="22" customWidth="1"/>
    <col min="2" max="2" width="24.28125" style="22" customWidth="1"/>
    <col min="3" max="3" width="22.8515625" style="22" customWidth="1"/>
    <col min="4" max="4" width="23.28125" style="22" customWidth="1"/>
    <col min="5" max="5" width="21.00390625" style="22" customWidth="1"/>
    <col min="6" max="6" width="7.421875" style="22" customWidth="1"/>
    <col min="7" max="7" width="11.7109375" style="22" bestFit="1" customWidth="1"/>
    <col min="8" max="16384" width="9.28125" style="22" customWidth="1"/>
  </cols>
  <sheetData>
    <row r="1" spans="1:5" ht="21.75" customHeight="1">
      <c r="A1" s="31" t="s">
        <v>90</v>
      </c>
      <c r="B1" s="31"/>
      <c r="C1" s="31"/>
      <c r="D1" s="31"/>
      <c r="E1" s="31"/>
    </row>
    <row r="2" spans="1:5" ht="48" customHeight="1">
      <c r="A2" s="30" t="s">
        <v>86</v>
      </c>
      <c r="B2" s="30"/>
      <c r="C2" s="30"/>
      <c r="D2" s="30"/>
      <c r="E2" s="30"/>
    </row>
    <row r="3" spans="1:5" ht="13.5" customHeight="1">
      <c r="A3" s="2"/>
      <c r="B3" s="2"/>
      <c r="C3" s="2"/>
      <c r="D3" s="2"/>
      <c r="E3" s="2"/>
    </row>
    <row r="4" ht="16.5" customHeight="1">
      <c r="E4" s="28" t="s">
        <v>66</v>
      </c>
    </row>
    <row r="5" spans="1:5" ht="47.25">
      <c r="A5" s="26" t="s">
        <v>2</v>
      </c>
      <c r="B5" s="27" t="s">
        <v>5</v>
      </c>
      <c r="C5" s="27" t="s">
        <v>87</v>
      </c>
      <c r="D5" s="27" t="s">
        <v>89</v>
      </c>
      <c r="E5" s="27" t="s">
        <v>85</v>
      </c>
    </row>
    <row r="6" spans="1:5" s="23" customFormat="1" ht="14.25" customHeight="1">
      <c r="A6" s="3">
        <v>1</v>
      </c>
      <c r="B6" s="4">
        <v>2</v>
      </c>
      <c r="C6" s="3">
        <v>3</v>
      </c>
      <c r="D6" s="3">
        <v>4</v>
      </c>
      <c r="E6" s="3">
        <v>5</v>
      </c>
    </row>
    <row r="7" spans="1:5" s="23" customFormat="1" ht="21.75" customHeight="1">
      <c r="A7" s="29" t="s">
        <v>22</v>
      </c>
      <c r="B7" s="29"/>
      <c r="C7" s="29"/>
      <c r="D7" s="29"/>
      <c r="E7" s="29"/>
    </row>
    <row r="8" spans="1:5" s="23" customFormat="1" ht="15.75">
      <c r="A8" s="17" t="s">
        <v>23</v>
      </c>
      <c r="B8" s="5" t="s">
        <v>47</v>
      </c>
      <c r="C8" s="6">
        <f>C9+C15</f>
        <v>28863.300000000003</v>
      </c>
      <c r="D8" s="6">
        <f>D9+D15</f>
        <v>17660.399999999998</v>
      </c>
      <c r="E8" s="6">
        <f>E9+E15</f>
        <v>25630.8</v>
      </c>
    </row>
    <row r="9" spans="1:5" s="23" customFormat="1" ht="18.75">
      <c r="A9" s="15" t="s">
        <v>36</v>
      </c>
      <c r="B9" s="5"/>
      <c r="C9" s="6">
        <f>SUM(C10:C14)</f>
        <v>25473.300000000003</v>
      </c>
      <c r="D9" s="6">
        <f>SUM(D10:D14)</f>
        <v>15893.3</v>
      </c>
      <c r="E9" s="6">
        <f>SUM(E10:E14)</f>
        <v>23561.8</v>
      </c>
    </row>
    <row r="10" spans="1:5" s="23" customFormat="1" ht="21" customHeight="1">
      <c r="A10" s="18" t="s">
        <v>24</v>
      </c>
      <c r="B10" s="5" t="s">
        <v>48</v>
      </c>
      <c r="C10" s="9">
        <v>15435.6</v>
      </c>
      <c r="D10" s="9">
        <v>10445.3</v>
      </c>
      <c r="E10" s="9">
        <v>14000</v>
      </c>
    </row>
    <row r="11" spans="1:5" ht="18.75" customHeight="1">
      <c r="A11" s="18" t="s">
        <v>25</v>
      </c>
      <c r="B11" s="5" t="s">
        <v>49</v>
      </c>
      <c r="C11" s="9">
        <v>1978.8</v>
      </c>
      <c r="D11" s="9">
        <v>1305.7</v>
      </c>
      <c r="E11" s="9">
        <v>1978.9</v>
      </c>
    </row>
    <row r="12" spans="1:5" ht="19.5" customHeight="1">
      <c r="A12" s="18" t="s">
        <v>26</v>
      </c>
      <c r="B12" s="5" t="s">
        <v>50</v>
      </c>
      <c r="C12" s="9">
        <v>538.9</v>
      </c>
      <c r="D12" s="9">
        <v>538.9</v>
      </c>
      <c r="E12" s="9">
        <v>538.9</v>
      </c>
    </row>
    <row r="13" spans="1:5" ht="15.75">
      <c r="A13" s="18" t="s">
        <v>27</v>
      </c>
      <c r="B13" s="5" t="s">
        <v>60</v>
      </c>
      <c r="C13" s="9">
        <v>2926</v>
      </c>
      <c r="D13" s="9">
        <v>737.2</v>
      </c>
      <c r="E13" s="9">
        <v>2450</v>
      </c>
    </row>
    <row r="14" spans="1:5" ht="15.75">
      <c r="A14" s="18" t="s">
        <v>28</v>
      </c>
      <c r="B14" s="5" t="s">
        <v>61</v>
      </c>
      <c r="C14" s="9">
        <v>4594</v>
      </c>
      <c r="D14" s="9">
        <v>2866.2</v>
      </c>
      <c r="E14" s="9">
        <v>4594</v>
      </c>
    </row>
    <row r="15" spans="1:5" ht="18.75">
      <c r="A15" s="15" t="s">
        <v>29</v>
      </c>
      <c r="B15" s="5"/>
      <c r="C15" s="6">
        <f>SUM(C16:C19)</f>
        <v>3390</v>
      </c>
      <c r="D15" s="6">
        <f>SUM(D16:D19)</f>
        <v>1767.1000000000001</v>
      </c>
      <c r="E15" s="6">
        <f>SUM(E16:E19)</f>
        <v>2069</v>
      </c>
    </row>
    <row r="16" spans="1:5" ht="15" customHeight="1">
      <c r="A16" s="18" t="s">
        <v>30</v>
      </c>
      <c r="B16" s="5" t="s">
        <v>51</v>
      </c>
      <c r="C16" s="9">
        <v>2400</v>
      </c>
      <c r="D16" s="9">
        <v>1095.7</v>
      </c>
      <c r="E16" s="9">
        <v>1140</v>
      </c>
    </row>
    <row r="17" spans="1:5" ht="16.5" customHeight="1">
      <c r="A17" s="18" t="s">
        <v>31</v>
      </c>
      <c r="B17" s="5" t="s">
        <v>52</v>
      </c>
      <c r="C17" s="9">
        <v>750</v>
      </c>
      <c r="D17" s="9">
        <v>454.5</v>
      </c>
      <c r="E17" s="9">
        <v>700</v>
      </c>
    </row>
    <row r="18" spans="1:5" ht="23.25" customHeight="1">
      <c r="A18" s="18" t="s">
        <v>32</v>
      </c>
      <c r="B18" s="5" t="s">
        <v>53</v>
      </c>
      <c r="C18" s="9">
        <v>240</v>
      </c>
      <c r="D18" s="9">
        <v>197.9</v>
      </c>
      <c r="E18" s="9">
        <v>210</v>
      </c>
    </row>
    <row r="19" spans="1:5" ht="23.25" customHeight="1">
      <c r="A19" s="18" t="s">
        <v>74</v>
      </c>
      <c r="B19" s="5" t="s">
        <v>73</v>
      </c>
      <c r="C19" s="9">
        <v>0</v>
      </c>
      <c r="D19" s="9">
        <v>19</v>
      </c>
      <c r="E19" s="9">
        <v>19</v>
      </c>
    </row>
    <row r="20" spans="1:5" ht="24" customHeight="1">
      <c r="A20" s="17" t="s">
        <v>35</v>
      </c>
      <c r="B20" s="5" t="s">
        <v>54</v>
      </c>
      <c r="C20" s="6">
        <f>SUM(C21:C24)</f>
        <v>14609.9</v>
      </c>
      <c r="D20" s="6">
        <f>SUM(D21:D24)</f>
        <v>9439.6</v>
      </c>
      <c r="E20" s="6">
        <f>SUM(E21:E24)</f>
        <v>14708.6</v>
      </c>
    </row>
    <row r="21" spans="1:5" ht="16.5" customHeight="1">
      <c r="A21" s="18" t="s">
        <v>33</v>
      </c>
      <c r="B21" s="5" t="s">
        <v>55</v>
      </c>
      <c r="C21" s="9">
        <v>591.7</v>
      </c>
      <c r="D21" s="9">
        <v>444.7</v>
      </c>
      <c r="E21" s="9">
        <v>591.7</v>
      </c>
    </row>
    <row r="22" spans="1:5" ht="16.5" customHeight="1">
      <c r="A22" s="18" t="s">
        <v>75</v>
      </c>
      <c r="B22" s="5" t="s">
        <v>76</v>
      </c>
      <c r="C22" s="9">
        <v>8707.9</v>
      </c>
      <c r="D22" s="9">
        <v>8707.9</v>
      </c>
      <c r="E22" s="9">
        <v>8707.9</v>
      </c>
    </row>
    <row r="23" spans="1:5" ht="16.5" customHeight="1">
      <c r="A23" s="18" t="s">
        <v>77</v>
      </c>
      <c r="B23" s="5" t="s">
        <v>78</v>
      </c>
      <c r="C23" s="9">
        <v>810.3</v>
      </c>
      <c r="D23" s="9">
        <v>287</v>
      </c>
      <c r="E23" s="9">
        <v>909</v>
      </c>
    </row>
    <row r="24" spans="1:5" ht="16.5" customHeight="1">
      <c r="A24" s="18" t="s">
        <v>88</v>
      </c>
      <c r="B24" s="5" t="s">
        <v>79</v>
      </c>
      <c r="C24" s="9">
        <v>4500</v>
      </c>
      <c r="D24" s="9">
        <v>0</v>
      </c>
      <c r="E24" s="9">
        <v>4500</v>
      </c>
    </row>
    <row r="25" spans="1:5" ht="15.75">
      <c r="A25" s="17" t="s">
        <v>59</v>
      </c>
      <c r="B25" s="5"/>
      <c r="C25" s="6">
        <f>C8+C20</f>
        <v>43473.200000000004</v>
      </c>
      <c r="D25" s="6">
        <f>D8+D20</f>
        <v>27100</v>
      </c>
      <c r="E25" s="6">
        <f>E8+E20</f>
        <v>40339.4</v>
      </c>
    </row>
    <row r="26" spans="1:5" ht="18.75">
      <c r="A26" s="29" t="s">
        <v>34</v>
      </c>
      <c r="B26" s="29"/>
      <c r="C26" s="29"/>
      <c r="D26" s="29"/>
      <c r="E26" s="29"/>
    </row>
    <row r="27" spans="1:5" ht="15.75">
      <c r="A27" s="17" t="s">
        <v>0</v>
      </c>
      <c r="B27" s="24" t="s">
        <v>6</v>
      </c>
      <c r="C27" s="10">
        <f>SUM(C28:C30)</f>
        <v>1379.8000000000002</v>
      </c>
      <c r="D27" s="10">
        <f>SUM(D28:D30)</f>
        <v>449.6</v>
      </c>
      <c r="E27" s="10">
        <f>SUM(E28:E30)</f>
        <v>1369.8000000000002</v>
      </c>
    </row>
    <row r="28" spans="1:6" ht="63">
      <c r="A28" s="1" t="s">
        <v>16</v>
      </c>
      <c r="B28" s="11" t="s">
        <v>7</v>
      </c>
      <c r="C28" s="12">
        <v>517.7</v>
      </c>
      <c r="D28" s="12">
        <v>417.3</v>
      </c>
      <c r="E28" s="12">
        <v>517.7</v>
      </c>
      <c r="F28" s="25"/>
    </row>
    <row r="29" spans="1:5" ht="15.75">
      <c r="A29" s="1" t="s">
        <v>17</v>
      </c>
      <c r="B29" s="11" t="s">
        <v>8</v>
      </c>
      <c r="C29" s="12">
        <v>10</v>
      </c>
      <c r="D29" s="12">
        <v>0</v>
      </c>
      <c r="E29" s="12">
        <v>0</v>
      </c>
    </row>
    <row r="30" spans="1:5" ht="15.75">
      <c r="A30" s="1" t="s">
        <v>18</v>
      </c>
      <c r="B30" s="11" t="s">
        <v>9</v>
      </c>
      <c r="C30" s="12">
        <v>852.1</v>
      </c>
      <c r="D30" s="12">
        <v>32.3</v>
      </c>
      <c r="E30" s="12">
        <v>852.1</v>
      </c>
    </row>
    <row r="31" spans="1:5" s="25" customFormat="1" ht="15.75">
      <c r="A31" s="19" t="s">
        <v>69</v>
      </c>
      <c r="B31" s="20" t="s">
        <v>70</v>
      </c>
      <c r="C31" s="21">
        <f>C32</f>
        <v>810.3</v>
      </c>
      <c r="D31" s="21">
        <f>D32</f>
        <v>287</v>
      </c>
      <c r="E31" s="21">
        <f>E32</f>
        <v>909</v>
      </c>
    </row>
    <row r="32" spans="1:5" ht="15.75">
      <c r="A32" s="18" t="s">
        <v>71</v>
      </c>
      <c r="B32" s="11" t="s">
        <v>72</v>
      </c>
      <c r="C32" s="12">
        <v>810.3</v>
      </c>
      <c r="D32" s="12">
        <v>287</v>
      </c>
      <c r="E32" s="12">
        <v>909</v>
      </c>
    </row>
    <row r="33" spans="1:5" ht="15.75">
      <c r="A33" s="17" t="s">
        <v>1</v>
      </c>
      <c r="B33" s="20" t="s">
        <v>10</v>
      </c>
      <c r="C33" s="10">
        <f>C34</f>
        <v>9500</v>
      </c>
      <c r="D33" s="10">
        <f>D34</f>
        <v>1689.2</v>
      </c>
      <c r="E33" s="10">
        <f>E34</f>
        <v>9500</v>
      </c>
    </row>
    <row r="34" spans="1:5" ht="15.75">
      <c r="A34" s="1" t="s">
        <v>19</v>
      </c>
      <c r="B34" s="11" t="s">
        <v>11</v>
      </c>
      <c r="C34" s="12">
        <v>9500</v>
      </c>
      <c r="D34" s="12">
        <v>1689.2</v>
      </c>
      <c r="E34" s="12">
        <v>9500</v>
      </c>
    </row>
    <row r="35" spans="1:5" ht="15.75">
      <c r="A35" s="17" t="s">
        <v>3</v>
      </c>
      <c r="B35" s="20" t="s">
        <v>12</v>
      </c>
      <c r="C35" s="10">
        <f>SUM(C36:C38)</f>
        <v>20226.100000000002</v>
      </c>
      <c r="D35" s="10">
        <f>SUM(D36:D38)</f>
        <v>14849.699999999999</v>
      </c>
      <c r="E35" s="10">
        <f>SUM(E36:E38)</f>
        <v>22243.2</v>
      </c>
    </row>
    <row r="36" spans="1:5" ht="15.75">
      <c r="A36" s="1" t="s">
        <v>20</v>
      </c>
      <c r="B36" s="11" t="s">
        <v>13</v>
      </c>
      <c r="C36" s="12">
        <v>1243.2</v>
      </c>
      <c r="D36" s="12">
        <v>310.8</v>
      </c>
      <c r="E36" s="12">
        <v>1243.2</v>
      </c>
    </row>
    <row r="37" spans="1:5" ht="15.75">
      <c r="A37" s="1" t="s">
        <v>68</v>
      </c>
      <c r="B37" s="11" t="s">
        <v>67</v>
      </c>
      <c r="C37" s="12">
        <v>1000</v>
      </c>
      <c r="D37" s="12">
        <v>0</v>
      </c>
      <c r="E37" s="12">
        <v>0</v>
      </c>
    </row>
    <row r="38" spans="1:5" ht="15.75">
      <c r="A38" s="1" t="s">
        <v>21</v>
      </c>
      <c r="B38" s="11" t="s">
        <v>14</v>
      </c>
      <c r="C38" s="12">
        <v>17982.9</v>
      </c>
      <c r="D38" s="12">
        <v>14538.9</v>
      </c>
      <c r="E38" s="12">
        <v>21000</v>
      </c>
    </row>
    <row r="39" spans="1:5" s="25" customFormat="1" ht="15.75">
      <c r="A39" s="19" t="s">
        <v>83</v>
      </c>
      <c r="B39" s="20" t="s">
        <v>81</v>
      </c>
      <c r="C39" s="21">
        <f>C40</f>
        <v>6000</v>
      </c>
      <c r="D39" s="21">
        <v>0</v>
      </c>
      <c r="E39" s="21">
        <f>E40</f>
        <v>6000</v>
      </c>
    </row>
    <row r="40" spans="1:5" ht="15.75">
      <c r="A40" s="1" t="s">
        <v>84</v>
      </c>
      <c r="B40" s="11" t="s">
        <v>82</v>
      </c>
      <c r="C40" s="12">
        <v>6000</v>
      </c>
      <c r="D40" s="12">
        <v>0</v>
      </c>
      <c r="E40" s="12">
        <v>6000</v>
      </c>
    </row>
    <row r="41" spans="1:5" ht="15.75">
      <c r="A41" s="17" t="s">
        <v>4</v>
      </c>
      <c r="B41" s="20" t="s">
        <v>15</v>
      </c>
      <c r="C41" s="10">
        <f>C42</f>
        <v>200</v>
      </c>
      <c r="D41" s="10">
        <f>D42</f>
        <v>10.5</v>
      </c>
      <c r="E41" s="10">
        <f>E42</f>
        <v>200</v>
      </c>
    </row>
    <row r="42" spans="1:5" ht="15.75">
      <c r="A42" s="1" t="s">
        <v>80</v>
      </c>
      <c r="B42" s="11" t="s">
        <v>56</v>
      </c>
      <c r="C42" s="12">
        <v>200</v>
      </c>
      <c r="D42" s="12">
        <v>10.5</v>
      </c>
      <c r="E42" s="12">
        <v>200</v>
      </c>
    </row>
    <row r="43" spans="1:5" s="25" customFormat="1" ht="63">
      <c r="A43" s="19" t="s">
        <v>62</v>
      </c>
      <c r="B43" s="20" t="s">
        <v>63</v>
      </c>
      <c r="C43" s="21">
        <f>C44</f>
        <v>11713.4</v>
      </c>
      <c r="D43" s="21">
        <f>D44</f>
        <v>7200</v>
      </c>
      <c r="E43" s="21">
        <f>E44</f>
        <v>12473.8</v>
      </c>
    </row>
    <row r="44" spans="1:5" ht="47.25">
      <c r="A44" s="1" t="s">
        <v>64</v>
      </c>
      <c r="B44" s="11" t="s">
        <v>65</v>
      </c>
      <c r="C44" s="12">
        <v>11713.4</v>
      </c>
      <c r="D44" s="12">
        <v>7200</v>
      </c>
      <c r="E44" s="12">
        <v>12473.8</v>
      </c>
    </row>
    <row r="45" spans="1:5" ht="18.75">
      <c r="A45" s="15" t="s">
        <v>58</v>
      </c>
      <c r="B45" s="5"/>
      <c r="C45" s="10">
        <f>C27+C31+C33+C35+C39+C41+C43</f>
        <v>49829.600000000006</v>
      </c>
      <c r="D45" s="10">
        <f>D27+D31+D33+D35+D41+D43</f>
        <v>24486</v>
      </c>
      <c r="E45" s="10">
        <f>E27+E31+E33+E35+E41+E43</f>
        <v>46695.8</v>
      </c>
    </row>
    <row r="46" spans="1:5" ht="18.75">
      <c r="A46" s="15" t="s">
        <v>57</v>
      </c>
      <c r="B46" s="5"/>
      <c r="C46" s="10">
        <f>C25-C45</f>
        <v>-6356.4000000000015</v>
      </c>
      <c r="D46" s="10">
        <f>D25-D45</f>
        <v>2614</v>
      </c>
      <c r="E46" s="10">
        <f>E25-E45</f>
        <v>-6356.4000000000015</v>
      </c>
    </row>
    <row r="47" spans="1:5" ht="18.75">
      <c r="A47" s="29" t="s">
        <v>37</v>
      </c>
      <c r="B47" s="29"/>
      <c r="C47" s="29"/>
      <c r="D47" s="29"/>
      <c r="E47" s="29"/>
    </row>
    <row r="48" spans="1:5" ht="37.5">
      <c r="A48" s="15" t="s">
        <v>40</v>
      </c>
      <c r="B48" s="7"/>
      <c r="C48" s="14">
        <f>C49+C50+C51+C52</f>
        <v>6356.4000000000015</v>
      </c>
      <c r="D48" s="14">
        <f>D49+D50+D51+D52</f>
        <v>-2614</v>
      </c>
      <c r="E48" s="14">
        <f>E49+E50+E51+E52</f>
        <v>0</v>
      </c>
    </row>
    <row r="49" spans="1:5" ht="18.75">
      <c r="A49" s="16" t="s">
        <v>38</v>
      </c>
      <c r="B49" s="5" t="s">
        <v>46</v>
      </c>
      <c r="C49" s="8"/>
      <c r="D49" s="9"/>
      <c r="E49" s="9"/>
    </row>
    <row r="50" spans="1:5" ht="18.75">
      <c r="A50" s="16" t="s">
        <v>39</v>
      </c>
      <c r="B50" s="5" t="s">
        <v>43</v>
      </c>
      <c r="C50" s="13"/>
      <c r="D50" s="13"/>
      <c r="E50" s="13"/>
    </row>
    <row r="51" spans="1:5" ht="18.75">
      <c r="A51" s="16" t="s">
        <v>42</v>
      </c>
      <c r="B51" s="5" t="s">
        <v>44</v>
      </c>
      <c r="C51" s="13"/>
      <c r="D51" s="13"/>
      <c r="E51" s="13"/>
    </row>
    <row r="52" spans="1:5" ht="18.75">
      <c r="A52" s="16" t="s">
        <v>41</v>
      </c>
      <c r="B52" s="5" t="s">
        <v>45</v>
      </c>
      <c r="C52" s="13">
        <f>C45-C25</f>
        <v>6356.4000000000015</v>
      </c>
      <c r="D52" s="13">
        <f>D45-D25</f>
        <v>-2614</v>
      </c>
      <c r="E52" s="13">
        <f>C52+E25-E45</f>
        <v>0</v>
      </c>
    </row>
  </sheetData>
  <sheetProtection/>
  <mergeCells count="5">
    <mergeCell ref="A7:E7"/>
    <mergeCell ref="A26:E26"/>
    <mergeCell ref="A47:E47"/>
    <mergeCell ref="A2:E2"/>
    <mergeCell ref="A1:E1"/>
  </mergeCells>
  <printOptions/>
  <pageMargins left="1.1811023622047245" right="0.3937007874015748" top="0.7874015748031497" bottom="0.7874015748031497" header="0.5905511811023623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2020-11-09T09:47:40Z</cp:lastPrinted>
  <dcterms:created xsi:type="dcterms:W3CDTF">2009-04-17T07:03:32Z</dcterms:created>
  <dcterms:modified xsi:type="dcterms:W3CDTF">2020-11-12T07:37:07Z</dcterms:modified>
  <cp:category/>
  <cp:version/>
  <cp:contentType/>
  <cp:contentStatus/>
</cp:coreProperties>
</file>