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Лист1!$6:$9</definedName>
  </definedNames>
  <calcPr calcId="125725"/>
</workbook>
</file>

<file path=xl/calcChain.xml><?xml version="1.0" encoding="utf-8"?>
<calcChain xmlns="http://schemas.openxmlformats.org/spreadsheetml/2006/main">
  <c r="F209" i="1"/>
  <c r="F208" s="1"/>
  <c r="Y184"/>
  <c r="F184"/>
  <c r="F182" s="1"/>
  <c r="F210"/>
  <c r="Y129" l="1"/>
  <c r="Y204" l="1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F40"/>
  <c r="F39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AA37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1"/>
  <c r="AB204"/>
  <c r="AA204"/>
  <c r="Z204"/>
  <c r="X204"/>
  <c r="W204"/>
  <c r="V204"/>
  <c r="S204"/>
  <c r="P204"/>
  <c r="O204"/>
  <c r="N204"/>
  <c r="M204"/>
  <c r="L204"/>
  <c r="K204"/>
  <c r="J204"/>
  <c r="I204"/>
  <c r="H204"/>
  <c r="G204"/>
  <c r="F37" l="1"/>
  <c r="F43"/>
  <c r="F200"/>
  <c r="Y200"/>
  <c r="F173" l="1"/>
  <c r="G200" l="1"/>
  <c r="H200"/>
  <c r="I200"/>
  <c r="J200"/>
  <c r="K200"/>
  <c r="L200"/>
  <c r="M200"/>
  <c r="N200"/>
  <c r="O200"/>
  <c r="P200"/>
  <c r="S200"/>
  <c r="T200"/>
  <c r="U200"/>
  <c r="V200"/>
  <c r="Z200"/>
  <c r="AA200"/>
  <c r="AB200"/>
  <c r="R171"/>
  <c r="R209" s="1"/>
  <c r="Q171"/>
  <c r="F168"/>
  <c r="AB188"/>
  <c r="AA188"/>
  <c r="Z188"/>
  <c r="Y188"/>
  <c r="X188"/>
  <c r="W188"/>
  <c r="V188"/>
  <c r="U188"/>
  <c r="T188"/>
  <c r="S188"/>
  <c r="Q188"/>
  <c r="P188"/>
  <c r="O188"/>
  <c r="N188"/>
  <c r="M188"/>
  <c r="L188"/>
  <c r="K188"/>
  <c r="J188"/>
  <c r="I188"/>
  <c r="H188"/>
  <c r="G188"/>
  <c r="F190"/>
  <c r="AB165"/>
  <c r="AA165"/>
  <c r="Z165"/>
  <c r="Q165"/>
  <c r="P165"/>
  <c r="O165"/>
  <c r="N165"/>
  <c r="M165"/>
  <c r="L165"/>
  <c r="K165"/>
  <c r="J165"/>
  <c r="I165"/>
  <c r="H165"/>
  <c r="G165"/>
  <c r="F155"/>
  <c r="F154"/>
  <c r="F153"/>
  <c r="AB151"/>
  <c r="AA151"/>
  <c r="Z151"/>
  <c r="Y151"/>
  <c r="X151"/>
  <c r="W151"/>
  <c r="V151"/>
  <c r="U151"/>
  <c r="T151"/>
  <c r="S151"/>
  <c r="Q151"/>
  <c r="P151"/>
  <c r="O151"/>
  <c r="N151"/>
  <c r="M151"/>
  <c r="L151"/>
  <c r="K151"/>
  <c r="J151"/>
  <c r="I151"/>
  <c r="H151"/>
  <c r="G151"/>
  <c r="F175"/>
  <c r="F97"/>
  <c r="F96"/>
  <c r="F95"/>
  <c r="F94"/>
  <c r="F93"/>
  <c r="F92"/>
  <c r="F90"/>
  <c r="F88"/>
  <c r="S112"/>
  <c r="AA43"/>
  <c r="W51"/>
  <c r="X51"/>
  <c r="Y51"/>
  <c r="Z51"/>
  <c r="AA51"/>
  <c r="W80"/>
  <c r="X80"/>
  <c r="Y80"/>
  <c r="Z80"/>
  <c r="AA80"/>
  <c r="W84"/>
  <c r="X84"/>
  <c r="Y84"/>
  <c r="Z84"/>
  <c r="AA84"/>
  <c r="W112"/>
  <c r="X112"/>
  <c r="Y112"/>
  <c r="AA112"/>
  <c r="W118"/>
  <c r="X118"/>
  <c r="Y118"/>
  <c r="Z118"/>
  <c r="AA118"/>
  <c r="W124"/>
  <c r="X124"/>
  <c r="Y124"/>
  <c r="Z124"/>
  <c r="AA124"/>
  <c r="W129"/>
  <c r="X129"/>
  <c r="Z129"/>
  <c r="AA129"/>
  <c r="W145"/>
  <c r="X145"/>
  <c r="Y145"/>
  <c r="Z145"/>
  <c r="AA145"/>
  <c r="W171"/>
  <c r="X171"/>
  <c r="Y171"/>
  <c r="Z171"/>
  <c r="AA171"/>
  <c r="W183"/>
  <c r="X183"/>
  <c r="Z183"/>
  <c r="AA183"/>
  <c r="Q112"/>
  <c r="AB183"/>
  <c r="V183"/>
  <c r="U183"/>
  <c r="P183"/>
  <c r="O183"/>
  <c r="N183"/>
  <c r="M183"/>
  <c r="L183"/>
  <c r="K183"/>
  <c r="J183"/>
  <c r="I183"/>
  <c r="H183"/>
  <c r="G183"/>
  <c r="F116"/>
  <c r="F122"/>
  <c r="I112"/>
  <c r="J112"/>
  <c r="K112"/>
  <c r="L112"/>
  <c r="M112"/>
  <c r="N112"/>
  <c r="O112"/>
  <c r="P112"/>
  <c r="U112"/>
  <c r="V112"/>
  <c r="F104"/>
  <c r="F105"/>
  <c r="F106"/>
  <c r="F107"/>
  <c r="F108"/>
  <c r="F109"/>
  <c r="F110"/>
  <c r="F103"/>
  <c r="F102"/>
  <c r="F101"/>
  <c r="F100"/>
  <c r="F99"/>
  <c r="F98"/>
  <c r="F91"/>
  <c r="F89"/>
  <c r="F87"/>
  <c r="G171"/>
  <c r="H171"/>
  <c r="I171"/>
  <c r="J171"/>
  <c r="K171"/>
  <c r="L171"/>
  <c r="M171"/>
  <c r="N171"/>
  <c r="O171"/>
  <c r="P171"/>
  <c r="S171"/>
  <c r="T171"/>
  <c r="U171"/>
  <c r="V171"/>
  <c r="AB171"/>
  <c r="F169"/>
  <c r="G145"/>
  <c r="H145"/>
  <c r="I145"/>
  <c r="J145"/>
  <c r="K145"/>
  <c r="L145"/>
  <c r="M145"/>
  <c r="N145"/>
  <c r="O145"/>
  <c r="P145"/>
  <c r="Q145"/>
  <c r="S145"/>
  <c r="T145"/>
  <c r="U145"/>
  <c r="V145"/>
  <c r="AB145"/>
  <c r="F132"/>
  <c r="F133"/>
  <c r="F134"/>
  <c r="F135"/>
  <c r="F136"/>
  <c r="F137"/>
  <c r="F138"/>
  <c r="F139"/>
  <c r="F140"/>
  <c r="F141"/>
  <c r="F142"/>
  <c r="F143"/>
  <c r="F131"/>
  <c r="G129"/>
  <c r="H129"/>
  <c r="I129"/>
  <c r="J129"/>
  <c r="K129"/>
  <c r="L129"/>
  <c r="M129"/>
  <c r="N129"/>
  <c r="O129"/>
  <c r="P129"/>
  <c r="Q129"/>
  <c r="S129"/>
  <c r="T129"/>
  <c r="U129"/>
  <c r="V129"/>
  <c r="AB129"/>
  <c r="F126"/>
  <c r="G124"/>
  <c r="H124"/>
  <c r="I124"/>
  <c r="J124"/>
  <c r="K124"/>
  <c r="L124"/>
  <c r="M124"/>
  <c r="N124"/>
  <c r="O124"/>
  <c r="P124"/>
  <c r="Q124"/>
  <c r="S124"/>
  <c r="T124"/>
  <c r="U124"/>
  <c r="V124"/>
  <c r="AB124"/>
  <c r="F121"/>
  <c r="F120"/>
  <c r="G118"/>
  <c r="H118"/>
  <c r="I118"/>
  <c r="J118"/>
  <c r="K118"/>
  <c r="L118"/>
  <c r="M118"/>
  <c r="N118"/>
  <c r="O118"/>
  <c r="P118"/>
  <c r="Q118"/>
  <c r="S118"/>
  <c r="T118"/>
  <c r="U118"/>
  <c r="V118"/>
  <c r="AB118"/>
  <c r="F115"/>
  <c r="F114"/>
  <c r="G84"/>
  <c r="H84"/>
  <c r="I84"/>
  <c r="J84"/>
  <c r="K84"/>
  <c r="L84"/>
  <c r="M84"/>
  <c r="N84"/>
  <c r="O84"/>
  <c r="P84"/>
  <c r="Q84"/>
  <c r="S84"/>
  <c r="T84"/>
  <c r="U84"/>
  <c r="V84"/>
  <c r="AB84"/>
  <c r="F82"/>
  <c r="F84" s="1"/>
  <c r="G80"/>
  <c r="H80"/>
  <c r="I80"/>
  <c r="J80"/>
  <c r="K80"/>
  <c r="L80"/>
  <c r="M80"/>
  <c r="N80"/>
  <c r="O80"/>
  <c r="P80"/>
  <c r="Q80"/>
  <c r="S80"/>
  <c r="T80"/>
  <c r="U80"/>
  <c r="V80"/>
  <c r="AB80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53"/>
  <c r="F46"/>
  <c r="F47"/>
  <c r="F48"/>
  <c r="F49"/>
  <c r="F45"/>
  <c r="H51"/>
  <c r="I51"/>
  <c r="J51"/>
  <c r="K51"/>
  <c r="L51"/>
  <c r="M51"/>
  <c r="N51"/>
  <c r="O51"/>
  <c r="P51"/>
  <c r="Q51"/>
  <c r="S51"/>
  <c r="T51"/>
  <c r="U51"/>
  <c r="V51"/>
  <c r="AB51"/>
  <c r="G51"/>
  <c r="AB43"/>
  <c r="V209" l="1"/>
  <c r="Q209"/>
  <c r="M209"/>
  <c r="O209"/>
  <c r="K209"/>
  <c r="N209"/>
  <c r="J209"/>
  <c r="AA209"/>
  <c r="W209"/>
  <c r="X209"/>
  <c r="F80"/>
  <c r="P209"/>
  <c r="F171"/>
  <c r="F112"/>
  <c r="F118"/>
  <c r="F124"/>
  <c r="F145"/>
  <c r="F51"/>
</calcChain>
</file>

<file path=xl/sharedStrings.xml><?xml version="1.0" encoding="utf-8"?>
<sst xmlns="http://schemas.openxmlformats.org/spreadsheetml/2006/main" count="603" uniqueCount="280">
  <si>
    <t>№ п/п</t>
  </si>
  <si>
    <t xml:space="preserve">Всего </t>
  </si>
  <si>
    <t>Ответственный за выполнение мероприятий</t>
  </si>
  <si>
    <t>год</t>
  </si>
  <si>
    <t>тыс.руб.</t>
  </si>
  <si>
    <t>план</t>
  </si>
  <si>
    <t>факт</t>
  </si>
  <si>
    <t>Раздел 1</t>
  </si>
  <si>
    <t>Средства бюджета муниципального района</t>
  </si>
  <si>
    <t>2010-2020</t>
  </si>
  <si>
    <t>МБОУ СОШ № 1 р.п. Степное(по согласованию)</t>
  </si>
  <si>
    <t>МБОУ «Лицей» р.п. Степное, ул. Димитрова д. 20 (по согласованию)</t>
  </si>
  <si>
    <t>МБОУ «Лицей» р.п. Степное (по согласованию)</t>
  </si>
  <si>
    <t>МБОУ СОШ р.п. Советское, ул. Пионерии д. 13 (по согласованию)</t>
  </si>
  <si>
    <t>МБОУ СОШ р.п. Советское(по согласованию)</t>
  </si>
  <si>
    <t>МБОУ СОШ р.п. Пушкино, ул. 60 лет Октября, д. 2 (по согласованию)</t>
  </si>
  <si>
    <t>МБОУ СОШ р.п. Пушкино(по согласованию)</t>
  </si>
  <si>
    <t>МБОУ СОШ с. Мечетное, ул. Школьная д. 11 (по согласованию)</t>
  </si>
  <si>
    <t>МБОУ СОШ с. Мечетное (по согласованию)</t>
  </si>
  <si>
    <t>2010-2013</t>
  </si>
  <si>
    <t>МБОУ ООШ с. Александровка(по согласованию)</t>
  </si>
  <si>
    <t>МБОУ ООШ с. Розовое, ул. Школьная д. 20 (по согласованию)</t>
  </si>
  <si>
    <t>2010-2019</t>
  </si>
  <si>
    <t>МБОУ ООШ с. Розовое(по согласованию)</t>
  </si>
  <si>
    <t>МБОУ ООШ с. Любимово, ул. Школьная д. 15 (по согласованию)</t>
  </si>
  <si>
    <t>2010-2011</t>
  </si>
  <si>
    <t>МБОУ ООШ с. Любимово (по согласованию)</t>
  </si>
  <si>
    <t>МБОУ ООШ с. Новокривовка, ул. Школьная д. 27(по согласованию)</t>
  </si>
  <si>
    <t xml:space="preserve">МБОУ СОШ с. Золотая Степь, ул. Садовая д. 5 (по согласованию) </t>
  </si>
  <si>
    <t>2010-2016</t>
  </si>
  <si>
    <t>МБОУ СОШ с. Золотая Степь(по согласованию)</t>
  </si>
  <si>
    <t>МБОУ НОШ с. Пионерское, ул. Клубная д. 17(по согласованию)</t>
  </si>
  <si>
    <t>МБОУ НОШ с. Пионерское(по согласованию)</t>
  </si>
  <si>
    <t>МБОУ ДОД - РДДиЮ р.п. Степное, ул. 50 лет Победы д. 14(по согласованию)</t>
  </si>
  <si>
    <t>МБОУ ДОД - РДДиЮ р.п. Степное(по согласованию)</t>
  </si>
  <si>
    <t>МБОУ ДОД - ДЮСШ р.п. Степное, ул. Димитрова, д. 16 (по согласованию)</t>
  </si>
  <si>
    <t>2011-2012</t>
  </si>
  <si>
    <t>МБОУ ДОД - ДЮСШ р.п. Степное(по согласованию)</t>
  </si>
  <si>
    <t>МБДОУ д/с "Теремок" р.п. Степное, ул. 50 лет Победы, д. 15 (по согласованию)</t>
  </si>
  <si>
    <t>2011-2019</t>
  </si>
  <si>
    <t>МБДОУ д/с "Теремок" р.п. Степное(по согласованию)</t>
  </si>
  <si>
    <t>МБДОУ д/с "Звездочка" р.п. Степное, ул. 50 лет Победы, д. 7 (по согласованию)</t>
  </si>
  <si>
    <t>2011-2017</t>
  </si>
  <si>
    <t>МБДОУ д/с "Звездочка" р.п. Степное (по согласованию)</t>
  </si>
  <si>
    <t>МБДОУ д/с "Ромашка" р.п. Степное, ул. Нефтянников, д. 36 б(по согласованию)</t>
  </si>
  <si>
    <t>2011-2016</t>
  </si>
  <si>
    <t>МБДОУ д/с "Ромашка" р.п. Степное(по согласованию)</t>
  </si>
  <si>
    <t>МБДОУ д/с "Солнышко" р.п. Советское, ул. Пионерии, д. 2(по согласованию)</t>
  </si>
  <si>
    <t>2011-2014</t>
  </si>
  <si>
    <t>МБДОУ д/с "Солнышко" р.п. Советское (по согласованию)</t>
  </si>
  <si>
    <t>МБДОУ д/с "Красная Шапочка" р.п. Советское, ул. Губаревича, д. 14 (по согласованию)</t>
  </si>
  <si>
    <t>МБДОУ д/с "Красная Шапочка" р.п. Советское(по согласованию)</t>
  </si>
  <si>
    <t xml:space="preserve">МБДОУ д/с "Ягодка" с. Золотая Степь, ул. Советская д. 3 (по согласованию) </t>
  </si>
  <si>
    <t>МБДОУ д/с "Ягодка" с. Золотая Степь(по согласованию)</t>
  </si>
  <si>
    <t>МБДОУ д/с "Чебурашка" с. Мечетное, ул. Мелиораторов, д. 20(по согласованию)</t>
  </si>
  <si>
    <t>МБДОУ д/с "Чебурашка" с. Мечетное (по согласованию)</t>
  </si>
  <si>
    <t>МБДОУ д/с "Чайка" с. Розовое, ул. Школьная, д. 1 (по согласованию)</t>
  </si>
  <si>
    <t>МБДОУ д/с "Чайка" с. Розовое (по согласованию)</t>
  </si>
  <si>
    <t>МБДОУ д/с "Тополек" с. Александровка, ул. Школьная, д. 17(по согласованию)</t>
  </si>
  <si>
    <t>МБДОУ д/с "Тополек" с. Александровка(по согласованию)</t>
  </si>
  <si>
    <t>МБДОУ д/с "Василек" с. Любимово, ул. Школьная, д. 17 (по согласованию)</t>
  </si>
  <si>
    <t>МБДОУ д/с "Василек" с. Любимово (по согласованию)</t>
  </si>
  <si>
    <t>МБДОУ д/с "119" р.п. Пушкино, ул. Вокзальная, д. 2 (по согласованию)</t>
  </si>
  <si>
    <t>МБДОУ д/с "119" р.п. Пушкино(по согласованию)</t>
  </si>
  <si>
    <t>МБДОУ д/с "Смена" с. Новокривовка, ул. Гагарина, д. 2а(по согласованию)</t>
  </si>
  <si>
    <t>МБДОУ д/с "Смена" с. Новокривовка (по согласованию)</t>
  </si>
  <si>
    <t>Итого по разделу 1, в т.ч.:</t>
  </si>
  <si>
    <t>Раздел 2</t>
  </si>
  <si>
    <t xml:space="preserve">Средства федерального бюджета </t>
  </si>
  <si>
    <t>МБОУ СОШ с. Мечетное(по согласованию)</t>
  </si>
  <si>
    <t>МБОУ ООШ с. Новокривовка (по согласованию)</t>
  </si>
  <si>
    <t>Итого по разделу 2, в т.ч.:</t>
  </si>
  <si>
    <t>Раздел 3</t>
  </si>
  <si>
    <t>1.</t>
  </si>
  <si>
    <t>Мероприятие № 3. Установка приборов учета потребления воды.</t>
  </si>
  <si>
    <t>2.</t>
  </si>
  <si>
    <t>МБОУ СОШ с. Золотая Степь, ул. Садовая д. 5 (по согласованию)</t>
  </si>
  <si>
    <t>МБОУ СОШ с. Золотая Степь (по согласованию)</t>
  </si>
  <si>
    <t>3.</t>
  </si>
  <si>
    <t>МБДОУ д/с "Ягодка" с. Золотая Степь, ул. Советская д. 3 (по согласованию)</t>
  </si>
  <si>
    <t>МБДОУ д/с "Ягодка" с. Золотая Степь (по согласованию)</t>
  </si>
  <si>
    <t>Управление образования, р.п. Степное, ул.Школьная, д. 5 (по согласованию)</t>
  </si>
  <si>
    <t>Управление образования, р.п. Степное (по согласованию)</t>
  </si>
  <si>
    <t>Итого по разделу 3, в т.ч.</t>
  </si>
  <si>
    <t>Раздел 4</t>
  </si>
  <si>
    <t>МБОУ СОШ № 1. р.п. Степное, ул. Школьная д. 4 (по согласованию)</t>
  </si>
  <si>
    <t>Средства федерального и местного бюджета муниципального района</t>
  </si>
  <si>
    <t>МБОУ «Лицей» р.п. Степное(по согласованию)</t>
  </si>
  <si>
    <t>6.</t>
  </si>
  <si>
    <t>МБОУ ООШ с. Александровка, ул. Школьная д. 15(по согласованию)</t>
  </si>
  <si>
    <t>7.</t>
  </si>
  <si>
    <t>8.</t>
  </si>
  <si>
    <t>9.</t>
  </si>
  <si>
    <t>10.</t>
  </si>
  <si>
    <t>11.</t>
  </si>
  <si>
    <t>МБОУ НОШ с. Пионерское, ул. Клубная д. 17 (по согласованию)</t>
  </si>
  <si>
    <t>МБОУ НОШ с. Пионерское (по согласованию)</t>
  </si>
  <si>
    <t>12.</t>
  </si>
  <si>
    <t>МБОУ ДОД РДД и Ю, Факел, Орленок р.п. Степное, ул. 50 лет Победы д. 14 (по согласованию)</t>
  </si>
  <si>
    <t>13.</t>
  </si>
  <si>
    <t>МБОУ ДОД ДЮСШ р.п. Степное, ул. Димитрова, д. 16 (по согласованию)</t>
  </si>
  <si>
    <t>МБДОУ д/с "Звездочка" р.п. Степное(по согласованию)</t>
  </si>
  <si>
    <t>16.</t>
  </si>
  <si>
    <t>17.</t>
  </si>
  <si>
    <t>МБДОУ д/с "Солнышко" р.п. Советское, ул. Пионерии, д. 2 (по согласованию)</t>
  </si>
  <si>
    <t>МБДОУ д/с "Солнышко" р.п. Советское(по согласованию)</t>
  </si>
  <si>
    <t>18.</t>
  </si>
  <si>
    <t>19.</t>
  </si>
  <si>
    <t>20.</t>
  </si>
  <si>
    <t>21.</t>
  </si>
  <si>
    <t>МБДОУ д/с "Чайка" с. Розовое(по согласованию)</t>
  </si>
  <si>
    <t>22.</t>
  </si>
  <si>
    <t>23.</t>
  </si>
  <si>
    <t>МБДОУ д/с "Василек" с. Любимово(по согласованию)</t>
  </si>
  <si>
    <t>24.</t>
  </si>
  <si>
    <t>25.</t>
  </si>
  <si>
    <t>МБДОУ д/с "Смена" с. Новокривовка, ул. Гагарина, д. 2а (по согласованию)</t>
  </si>
  <si>
    <t>МБДОУ д/с "Смена" с. Новокривовка(по согласованию)</t>
  </si>
  <si>
    <t>26.</t>
  </si>
  <si>
    <t>Управление образования (по согласованию)</t>
  </si>
  <si>
    <t>Итого по разделу 4, в т.ч.</t>
  </si>
  <si>
    <t>Раздел 5</t>
  </si>
  <si>
    <t>Мероприятие № 5. Утепление фасада здания с применением фасадных теплосберегающих панелей.</t>
  </si>
  <si>
    <t>2017-2018</t>
  </si>
  <si>
    <t>Итого по разделу 5, в т.ч.</t>
  </si>
  <si>
    <t>Раздел 6</t>
  </si>
  <si>
    <t>Мероприятие № 6. Капитальный ремонт и реконструкция инженерных сетей.</t>
  </si>
  <si>
    <t>2011-2020</t>
  </si>
  <si>
    <t>МБОУ ООШ с. Новокривовка</t>
  </si>
  <si>
    <t>МБОУ НОШ с. Пионерское, ул. Клубная д. 17   (по согласованию)</t>
  </si>
  <si>
    <t>0 </t>
  </si>
  <si>
    <t>МБОУ ДОД РДД и Ю, р.п. Степное, ул. 50 лет Победы д. 14 (по согласованию)</t>
  </si>
  <si>
    <t>2011-2015</t>
  </si>
  <si>
    <t>МБДОУ д/с "Тополек" с. Александровка, ул. Школьная, д. 17 (по согласованию)</t>
  </si>
  <si>
    <t>Итого по разделу 6, в т.ч.</t>
  </si>
  <si>
    <t>Раздел 7</t>
  </si>
  <si>
    <t>Мероприятие № 7. Составление договора на оказание услуг по сбору документации для разработки проектно-сметной документации на техническое перевооружение системы теплоснабжения</t>
  </si>
  <si>
    <t>МБОУ СОШ р.п. Пушкино, ул. 60 лет Октября, д. 2(по согласованию)</t>
  </si>
  <si>
    <t>МБОУ ДОД ДЮСШ р.п. Степное, ул. Димитрова, д. 16(по согласованию)</t>
  </si>
  <si>
    <t xml:space="preserve"> </t>
  </si>
  <si>
    <t>Раздел 8</t>
  </si>
  <si>
    <t>Мероприятие № 8. Составление договора на разработку проектно-сметной документации на техническое перевооружение системы теплоснабжения</t>
  </si>
  <si>
    <t>Раздел 9</t>
  </si>
  <si>
    <t>Раздел 10</t>
  </si>
  <si>
    <t>Мероприятие № 10. Погашение кредиторской задолженности прочих лет</t>
  </si>
  <si>
    <t>МБОУ СОШ № 1. р.п. Степное, ул. Школьная д. 4(по согласованию)</t>
  </si>
  <si>
    <t>МБОУ «Лицей» р.п. Степное, ул. Димитрова д. 20  (по согласованию)</t>
  </si>
  <si>
    <t>МБОУ «Лицей» р.п. Степное, ул. Димитрова д. 20(по согласованию)</t>
  </si>
  <si>
    <t>МБОУ СОШ р.п. Советское, ул. Пионерии д. 13(по согласованию)</t>
  </si>
  <si>
    <t>МБДОУ-д/с «Чайка»  с. Розовое (по согласованию)</t>
  </si>
  <si>
    <t>МБДОУ-д/с «Чайка»  с. Розовое(по согласованию)</t>
  </si>
  <si>
    <t>МБДОУ д/с "Василек" с. Любимово, ул. Школьная, д. 17(по согласованию)</t>
  </si>
  <si>
    <t>МБДОУ д/с "119" р.п. Пушкино, ул. Вокзальная, д. 2(по согласованию)</t>
  </si>
  <si>
    <t>МБДОУ д/с "Красная Шапочка" р.п. Советское, ул. Губаревича, д. 14(по согласованию)</t>
  </si>
  <si>
    <t>МБДОУ д/с «Солнышко» р.п. Советское</t>
  </si>
  <si>
    <t>МБДОУ д/с «Красная шапочка» р.п. Советское</t>
  </si>
  <si>
    <t>Итого по Программе, в т.ч.:</t>
  </si>
  <si>
    <t>МбДОУ д/с №119 р.п. Пушкиноул. Вокзальная д.2 (по согласованию)</t>
  </si>
  <si>
    <t>Раздел 13</t>
  </si>
  <si>
    <t>МКУ "Информационно-методический отлел" управления образования администрации Советского муниципального района</t>
  </si>
  <si>
    <t>Итого по разделу 9 в т.ч.</t>
  </si>
  <si>
    <t>Итого по разделу 8, в т.ч.</t>
  </si>
  <si>
    <t>Итого по разделу 7, в т.ч.</t>
  </si>
  <si>
    <t>Итого по разделу 11, в т.ч.</t>
  </si>
  <si>
    <t>Итого по разделу 13, в т.ч.</t>
  </si>
  <si>
    <t>раздел 12</t>
  </si>
  <si>
    <t>раздел 11</t>
  </si>
  <si>
    <t>раздел 14</t>
  </si>
  <si>
    <t>Раздел 15</t>
  </si>
  <si>
    <t>Раздел 16</t>
  </si>
  <si>
    <t xml:space="preserve">Мероприятие № 16. Оказание услуг по расчету потребности в тепле и топливе </t>
  </si>
  <si>
    <t>МБОУ-СОШ с. Золотая Степь</t>
  </si>
  <si>
    <t>Раздел 17</t>
  </si>
  <si>
    <t>МБОУ-ООШ с. Новокривовка (по согласованию)</t>
  </si>
  <si>
    <t>МБДОУ-д/с "Красная шапочка" р.п. Соваетское (по согласованию)</t>
  </si>
  <si>
    <t>МБДОУ д/с «Красная шапочка» р.п. Советское (по согласованию)</t>
  </si>
  <si>
    <t>МБОУ-ООШ с. Розовое (по согласованию)</t>
  </si>
  <si>
    <t>МБДОУ-д/с "Чайка" с. Розовое (по согласованию)</t>
  </si>
  <si>
    <t>Верно:</t>
  </si>
  <si>
    <t>Итого по разделу 14, в т.ч.</t>
  </si>
  <si>
    <t>МАУ "Спортивная школа" р.п. Степное, ул. Димитрова, д. 16 (по согласованию)</t>
  </si>
  <si>
    <t>Приложение к постановлению администрации Советского муниципального района</t>
  </si>
  <si>
    <t>энергетической эффективности в образовательных учреждениях Советского муниципального района на период до 2020 года"</t>
  </si>
  <si>
    <t xml:space="preserve">"Приложение № 1 к муниципальной программе "Энергосбережение и и повышение </t>
  </si>
  <si>
    <t>МБОУ- СОШ р.п. Советское, ул. 50 лет Пионерии д. 13(по согласованию)</t>
  </si>
  <si>
    <t>МБОУ - СОШ № 1 р.п. Степное, ул. Школьная, д. 4 (по согласованию)</t>
  </si>
  <si>
    <t>МБОУ - СОШ № 1 р.п. Степное (по согласованию)</t>
  </si>
  <si>
    <t>МБОУ - СОШ р.п. Советское (по согласованию)</t>
  </si>
  <si>
    <t>МБДОУ - д/с "Ромашка" р.п. Степное, ул. Нефтяников, д. 36 Б (по согласованию)</t>
  </si>
  <si>
    <t>МБДОУ - д/с "Ромашка" р.п. Степное (по согласованию)</t>
  </si>
  <si>
    <t>МБОУ - ООШ с Любимово (по согласованию)</t>
  </si>
  <si>
    <t xml:space="preserve">МБОУ - ООШ с Любимово, ул. Школьная, д.15 (по согласованию) </t>
  </si>
  <si>
    <t>МБОУ-ООШ с.Александровка  ул. Школьная, д.15 (по согласованию)</t>
  </si>
  <si>
    <t xml:space="preserve">МБДОУ – д/с «Тополек» с.Александровка
ул. Школьная д.17 (по согласованию)
</t>
  </si>
  <si>
    <t>МБДОУ - д/с "Василек" с.Любимово, ул. Школьная, д. 17 (по согласованию)</t>
  </si>
  <si>
    <t>МБДОУ - д/с "Василек" с.Любимово (по согласованию)</t>
  </si>
  <si>
    <t>МБОУ-ООШ с.Александровка   (по согласованию)</t>
  </si>
  <si>
    <t xml:space="preserve">МБДОУ – д/с «Тополек» с.Александровка
 (по согласованию)
</t>
  </si>
  <si>
    <t>МАУ "Спортивная школа" р.п. Степное (по согласованию)</t>
  </si>
  <si>
    <t xml:space="preserve">МБДОУ – д/с «Тополек» с.Александровка
(по согласованию)
</t>
  </si>
  <si>
    <t xml:space="preserve">МБОУ - ООШ с Любимово(по согласованию) </t>
  </si>
  <si>
    <t>МБДОУ д/с «Красная шапочка» р.п. Советское ул. Губаревича д.14 (по согласованию)</t>
  </si>
  <si>
    <t xml:space="preserve"> -</t>
  </si>
  <si>
    <t>МБДОУ – д/с «Тополек» с.Александровка
ул. Школьная д.17 (по согласованию)</t>
  </si>
  <si>
    <t>МБОУ - СОШ р.п. Пушкино, ул. 60 лет Октября, д. 2 (по согласованию)</t>
  </si>
  <si>
    <t>МБДОУ-д/с "Красная шапочка" р.п. Соваетское, ул. Губаревича д.14 (по согласованию)</t>
  </si>
  <si>
    <t>МБОУ-СОШ №1 р.п. Степное, ул. Школьная, д 4 (по согласованию)</t>
  </si>
  <si>
    <t>МБДОУ - д/с "Чайка" с.Розовое, ул. Школьная, д.1 (по согласованию)</t>
  </si>
  <si>
    <t>МБОУ-ООШ с.Розовое, ул.Школьная, д. 20 (по согласованию)</t>
  </si>
  <si>
    <t>МБОУ- СОШ № 1 р.п. Степное, ул. Школьная д. 4 (по согласованию)</t>
  </si>
  <si>
    <t>МБОУ-СОШ р.п. Советское, ул. Пионерии д. 13 (по согласованию)</t>
  </si>
  <si>
    <t>МБОУ-СОШ р.п. Советское(по согласованию)</t>
  </si>
  <si>
    <t>МБОУ-СОШ р.п. Пушкино(по согласованию)</t>
  </si>
  <si>
    <t>МБОУ-СОШ с. Мечетное (по согласованию)</t>
  </si>
  <si>
    <t>МБОУ-ООШ с. Александровка(по согласованию)</t>
  </si>
  <si>
    <t>МБОУ-ООШ с. Розовое(по согласованию)</t>
  </si>
  <si>
    <t>МБОУ-ООШ с. Новокривовка(по согласованию)</t>
  </si>
  <si>
    <t>МБОУ -СОШ с. Золотая Степь(по согласованию)</t>
  </si>
  <si>
    <t>МБОУ-СОШ р.п. Пушкино, ул. 60 лет Октября, д. 2 (по согласованию)</t>
  </si>
  <si>
    <t>МБОУ-СОШ с. Мечетное, ул. Школьная д. 11 (по согласованию)</t>
  </si>
  <si>
    <t>МБОУ-ООШ с. Александровка, ул. Школьная д. 15  (по согласованию)</t>
  </si>
  <si>
    <t>МБОУ-ООШ с. Розовое, ул. Школьная д. 20 (по согласованию)</t>
  </si>
  <si>
    <t>МБОУ- ООШ с. Новокривовка, ул. Школьная д. 27(по согласованию)</t>
  </si>
  <si>
    <t>МБОУ-СОШ № 1. р.п. Степное, ул. Школьная д. 4 (по согласованию)</t>
  </si>
  <si>
    <t>МБДОУ д/с "Ромашка" р.п. Степное, ул. Нефтянников, д. 36 б (по согласованию)</t>
  </si>
  <si>
    <t>МБОУ ДОД РДД и Ю (по согласованию)</t>
  </si>
  <si>
    <t>МБДОУ д/с "Тополек" с. Александровка, (по согласованию)</t>
  </si>
  <si>
    <t>Итого по разделу 10, в т.ч.</t>
  </si>
  <si>
    <t xml:space="preserve">МБОУ-СОШ с.Золотая Степь
ул. Садовая, д.5
</t>
  </si>
  <si>
    <t xml:space="preserve">МБДОУ – д/с «Солнышко» р.п. Советское
ул. 50 лет Пионерии, д.2 (по согласованию)
</t>
  </si>
  <si>
    <t>МБДОУ – д/с «Красная шапочка» р.п.Советское       ул. Губаревича д.14 (по согласованию)</t>
  </si>
  <si>
    <t>Итого по разделу 17, в т.ч.</t>
  </si>
  <si>
    <t>МБОУ-СОШ № 1 р.п. Степное (по согласованию)</t>
  </si>
  <si>
    <t>Итого по разделу 12, в т.ч.</t>
  </si>
  <si>
    <t>Итого по разделу 15, в т.ч.</t>
  </si>
  <si>
    <t>Итого по разделу 16, в т.ч.</t>
  </si>
  <si>
    <t>Мероприя-тие № 1.                      Замена ламп накалива-ния на энергосбере-гающие</t>
  </si>
  <si>
    <t>Мероприя-тие № 2.                 Установка приборов учета потребления тепловой энергии.</t>
  </si>
  <si>
    <t>Мероприя-тие № 3. Установка приборов учета потребления воды.</t>
  </si>
  <si>
    <t>Мероприя-тие № 4. Энергообс-ледование оборудова-ния и объектов потребления энергии.</t>
  </si>
  <si>
    <t>Мероприя-тие № 10. Погашение кредиторс-кой задолженнос-ти прочих лет</t>
  </si>
  <si>
    <t>МБОУ-ООШ с.Новокривовка ул.Школьная, д.27 (по согласованию)</t>
  </si>
  <si>
    <t>Мероприя-тие № 11. Составление договора на оказание услуг по сбору документа-ции для разработки проектно-сметной документа-ции на техническое перевоору-жение системы теплоснаб-жения</t>
  </si>
  <si>
    <t>Мероприя-тие № 13. Оплата энергосер-висных контрактов на оказание услуг на объекте «внутреннее освещение»</t>
  </si>
  <si>
    <t>Мероприя-тие № 15. Составление договора на энергетичес-кое обследования обхъетов образвоания</t>
  </si>
  <si>
    <t xml:space="preserve">Мероприя-тие № 17. Оказание услуг по замене оконных блоков </t>
  </si>
  <si>
    <t>МБДОУ д/с №119 р.п. Пушкиноул. Вокзальная д.2 (по согласованию)</t>
  </si>
  <si>
    <t>5.</t>
  </si>
  <si>
    <t>4.</t>
  </si>
  <si>
    <t>Средства местного бюджета</t>
  </si>
  <si>
    <t>Средства областного бюджета</t>
  </si>
  <si>
    <t>«</t>
  </si>
  <si>
    <t>»;</t>
  </si>
  <si>
    <t>2011-2021</t>
  </si>
  <si>
    <t>».</t>
  </si>
  <si>
    <t>Наименование учебного учреждения, место нахождения</t>
  </si>
  <si>
    <t>Мероприя-тие № 9. Составление договора на подключе-ние (технологи-ческое присоедине-ние) к сети газораспре-деления</t>
  </si>
  <si>
    <t>Объем финансирования по годам (прогнозно) (тыс.руб.)</t>
  </si>
  <si>
    <t>Источник финанси-рования</t>
  </si>
  <si>
    <t>МБДОУ-д/с "№119" р.п. Пушкино ул. Вокзальная д.2 (по согласованию)</t>
  </si>
  <si>
    <t>Срок исполнения</t>
  </si>
  <si>
    <t>МБОУ-СОШ р.п. Пушкино, ул. 60 лет Октября, д. 2      (по согласованию)</t>
  </si>
  <si>
    <t xml:space="preserve">Мероприятие № 14. Оказание услуг, направленных на энергосбе-режение и повышение энергетической эффективности использования теплоснабже-ния </t>
  </si>
  <si>
    <t>МБДОУ-д/с "Солнышко" р.п. Советское, ул. 50 лет Пионерии, д.2                      (по согласованию)</t>
  </si>
  <si>
    <t>МБОУ-ООШ с.Розовое, ул.Школьная, д. 20                       (по согласованию)</t>
  </si>
  <si>
    <t>Мероприятие № 12. Составление договора на разработку проектно-сметной документации на техническое перевооруже-ние системы теплоснабже-ния</t>
  </si>
  <si>
    <t>МБДОУ д/с №119 р.п. Пушкино, ул. Вокзальная д.2 (по согласованию)</t>
  </si>
  <si>
    <t>МБОУ СОШ р.п. Пушкино (по согласованию)</t>
  </si>
  <si>
    <t>МБДОУ д/с №119 р.п. Пушкино (по согласованию)</t>
  </si>
  <si>
    <t>Мероприятия по реализации программы</t>
  </si>
  <si>
    <t>МАУ "Спортивная школа" р.п. Степное,  ул. Димитрова,  д. 16                                      (по согласованию)</t>
  </si>
  <si>
    <t>МБДОУ-д/с "№119" р.п. Пушкиноул. Вокзальная д.2         (по согласованию)</t>
  </si>
  <si>
    <t>МБДОУ-д/с "Солнышко"         р.п. Советское, ул. 50 лет Пионерии, д.2                                                        (по согласованию)</t>
  </si>
  <si>
    <t>МБОУ-ООШ с.Розовое, ул.Школьная, д. 20                               (по согласованию)</t>
  </si>
  <si>
    <t>МБОУ-СОШ р.п. Пушкино,              ул. 60 лет Октября, д. 2                                    (по согласованию)</t>
  </si>
  <si>
    <t>МБОУ-СОШ №1 р.п. Степное, ул. Школьная, д 4                                            (по согласованию)</t>
  </si>
  <si>
    <t>МБДОУ - д/с "Чайка" с.Розовое, ул. Школьная, д.1                        (по согласованию)</t>
  </si>
  <si>
    <t>И.о. руководителя аппарата</t>
  </si>
  <si>
    <t>А.К. Долганова</t>
  </si>
  <si>
    <t>от 02.08.2019 №445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</si>
</sst>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_р_._-;\-* #,##0.0_р_._-;_-* &quot;-&quot;?_р_._-;_-@_-"/>
  </numFmts>
  <fonts count="9">
    <font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11" xfId="0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4"/>
  <sheetViews>
    <sheetView tabSelected="1" view="pageBreakPreview" zoomScale="90" zoomScaleNormal="100" zoomScaleSheetLayoutView="90" workbookViewId="0">
      <pane ySplit="9" topLeftCell="A10" activePane="bottomLeft" state="frozen"/>
      <selection pane="bottomLeft" activeCell="P2" sqref="P2:AC2"/>
    </sheetView>
  </sheetViews>
  <sheetFormatPr defaultColWidth="9.109375" defaultRowHeight="7.8"/>
  <cols>
    <col min="1" max="1" width="4" style="1" customWidth="1"/>
    <col min="2" max="2" width="10.21875" style="1" customWidth="1"/>
    <col min="3" max="3" width="18" style="1" customWidth="1"/>
    <col min="4" max="4" width="8.109375" style="1" customWidth="1"/>
    <col min="5" max="5" width="7.6640625" style="1" customWidth="1"/>
    <col min="6" max="6" width="6.33203125" style="1" customWidth="1"/>
    <col min="7" max="7" width="5.21875" style="1" customWidth="1"/>
    <col min="8" max="8" width="4.6640625" style="1" customWidth="1"/>
    <col min="9" max="9" width="4.44140625" style="1" customWidth="1"/>
    <col min="10" max="10" width="4" style="1" customWidth="1"/>
    <col min="11" max="11" width="4.21875" style="1" customWidth="1"/>
    <col min="12" max="13" width="4" style="1" customWidth="1"/>
    <col min="14" max="14" width="4.109375" style="1" customWidth="1"/>
    <col min="15" max="16" width="3.5546875" style="1" customWidth="1"/>
    <col min="17" max="17" width="4.21875" style="1" customWidth="1"/>
    <col min="18" max="18" width="4.44140625" style="1" customWidth="1"/>
    <col min="19" max="19" width="5" style="4" customWidth="1"/>
    <col min="20" max="20" width="5.33203125" style="1" customWidth="1"/>
    <col min="21" max="21" width="4.44140625" style="1" customWidth="1"/>
    <col min="22" max="22" width="4.21875" style="1" customWidth="1"/>
    <col min="23" max="23" width="3.6640625" style="1" customWidth="1"/>
    <col min="24" max="24" width="4" style="1" customWidth="1"/>
    <col min="25" max="25" width="5.33203125" style="1" customWidth="1"/>
    <col min="26" max="27" width="4.109375" style="1" customWidth="1"/>
    <col min="28" max="28" width="4" style="1" customWidth="1"/>
    <col min="29" max="29" width="21.109375" style="1" customWidth="1"/>
    <col min="30" max="16384" width="9.109375" style="1"/>
  </cols>
  <sheetData>
    <row r="1" spans="1:31" ht="14.4" customHeight="1">
      <c r="P1" s="125" t="s">
        <v>181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87"/>
      <c r="AE1" s="87"/>
    </row>
    <row r="2" spans="1:31" ht="14.4" customHeight="1">
      <c r="P2" s="125" t="s">
        <v>279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ht="16.8" hidden="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5" t="s">
        <v>183</v>
      </c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31" ht="28.8" hidden="1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31"/>
      <c r="S4" s="126" t="s">
        <v>182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31" ht="11.4" customHeight="1">
      <c r="A5" s="5" t="s">
        <v>251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31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31" ht="10.199999999999999">
      <c r="A6" s="121" t="s">
        <v>0</v>
      </c>
      <c r="B6" s="121" t="s">
        <v>269</v>
      </c>
      <c r="C6" s="121" t="s">
        <v>255</v>
      </c>
      <c r="D6" s="121" t="s">
        <v>258</v>
      </c>
      <c r="E6" s="121" t="s">
        <v>260</v>
      </c>
      <c r="F6" s="121" t="s">
        <v>1</v>
      </c>
      <c r="G6" s="121" t="s">
        <v>257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 t="s">
        <v>2</v>
      </c>
    </row>
    <row r="7" spans="1:31" ht="13.8" customHeight="1">
      <c r="A7" s="121"/>
      <c r="B7" s="121"/>
      <c r="C7" s="121"/>
      <c r="D7" s="121"/>
      <c r="E7" s="121"/>
      <c r="F7" s="121"/>
      <c r="G7" s="121">
        <v>2010</v>
      </c>
      <c r="H7" s="121"/>
      <c r="I7" s="121">
        <v>2011</v>
      </c>
      <c r="J7" s="121"/>
      <c r="K7" s="121">
        <v>2012</v>
      </c>
      <c r="L7" s="121"/>
      <c r="M7" s="121">
        <v>2013</v>
      </c>
      <c r="N7" s="121"/>
      <c r="O7" s="121">
        <v>2014</v>
      </c>
      <c r="P7" s="121"/>
      <c r="Q7" s="123">
        <v>2015</v>
      </c>
      <c r="R7" s="124"/>
      <c r="S7" s="121">
        <v>2016</v>
      </c>
      <c r="T7" s="121"/>
      <c r="U7" s="121">
        <v>2017</v>
      </c>
      <c r="V7" s="121"/>
      <c r="W7" s="123">
        <v>2018</v>
      </c>
      <c r="X7" s="124"/>
      <c r="Y7" s="123">
        <v>2019</v>
      </c>
      <c r="Z7" s="124"/>
      <c r="AA7" s="121">
        <v>2020</v>
      </c>
      <c r="AB7" s="121"/>
      <c r="AC7" s="121"/>
    </row>
    <row r="8" spans="1:31" ht="13.8" customHeight="1">
      <c r="A8" s="121"/>
      <c r="B8" s="121"/>
      <c r="C8" s="121"/>
      <c r="D8" s="121"/>
      <c r="E8" s="28" t="s">
        <v>3</v>
      </c>
      <c r="F8" s="28" t="s">
        <v>4</v>
      </c>
      <c r="G8" s="28" t="s">
        <v>5</v>
      </c>
      <c r="H8" s="28" t="s">
        <v>6</v>
      </c>
      <c r="I8" s="28" t="s">
        <v>5</v>
      </c>
      <c r="J8" s="28" t="s">
        <v>6</v>
      </c>
      <c r="K8" s="28" t="s">
        <v>5</v>
      </c>
      <c r="L8" s="28" t="s">
        <v>6</v>
      </c>
      <c r="M8" s="28" t="s">
        <v>5</v>
      </c>
      <c r="N8" s="28" t="s">
        <v>6</v>
      </c>
      <c r="O8" s="28" t="s">
        <v>5</v>
      </c>
      <c r="P8" s="28" t="s">
        <v>6</v>
      </c>
      <c r="Q8" s="32" t="s">
        <v>5</v>
      </c>
      <c r="R8" s="28" t="s">
        <v>6</v>
      </c>
      <c r="S8" s="34" t="s">
        <v>5</v>
      </c>
      <c r="T8" s="28" t="s">
        <v>6</v>
      </c>
      <c r="U8" s="28" t="s">
        <v>5</v>
      </c>
      <c r="V8" s="28" t="s">
        <v>6</v>
      </c>
      <c r="W8" s="28" t="s">
        <v>5</v>
      </c>
      <c r="X8" s="28" t="s">
        <v>6</v>
      </c>
      <c r="Y8" s="28" t="s">
        <v>5</v>
      </c>
      <c r="Z8" s="28" t="s">
        <v>6</v>
      </c>
      <c r="AA8" s="28" t="s">
        <v>5</v>
      </c>
      <c r="AB8" s="28" t="s">
        <v>6</v>
      </c>
      <c r="AC8" s="121"/>
    </row>
    <row r="9" spans="1:31" ht="10.199999999999999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37">
        <v>17</v>
      </c>
      <c r="R9" s="18">
        <v>18</v>
      </c>
      <c r="S9" s="19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</row>
    <row r="10" spans="1:31" ht="10.8" hidden="1" customHeight="1">
      <c r="A10" s="119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</row>
    <row r="11" spans="1:31" ht="55.8" hidden="1" customHeight="1">
      <c r="A11" s="50">
        <v>1</v>
      </c>
      <c r="B11" s="116" t="s">
        <v>236</v>
      </c>
      <c r="C11" s="50" t="s">
        <v>209</v>
      </c>
      <c r="D11" s="116" t="s">
        <v>8</v>
      </c>
      <c r="E11" s="50" t="s">
        <v>9</v>
      </c>
      <c r="F11" s="56">
        <f>G11+I11+K11+M11+O11+Q11+S11+U11+W11+Y11+AA11</f>
        <v>14.6</v>
      </c>
      <c r="G11" s="56">
        <v>2</v>
      </c>
      <c r="H11" s="56">
        <v>2</v>
      </c>
      <c r="I11" s="50">
        <v>2.1</v>
      </c>
      <c r="J11" s="50">
        <v>2.1</v>
      </c>
      <c r="K11" s="50">
        <v>0.5</v>
      </c>
      <c r="L11" s="50">
        <v>0.5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1">
        <v>0</v>
      </c>
      <c r="T11" s="50">
        <v>0</v>
      </c>
      <c r="U11" s="50">
        <v>0</v>
      </c>
      <c r="V11" s="50">
        <v>0</v>
      </c>
      <c r="W11" s="49">
        <v>0</v>
      </c>
      <c r="X11" s="49">
        <v>0</v>
      </c>
      <c r="Y11" s="57">
        <v>5</v>
      </c>
      <c r="Z11" s="49"/>
      <c r="AA11" s="57">
        <v>5</v>
      </c>
      <c r="AB11" s="50"/>
      <c r="AC11" s="54" t="s">
        <v>232</v>
      </c>
    </row>
    <row r="12" spans="1:31" ht="57" hidden="1" customHeight="1">
      <c r="A12" s="7">
        <v>2</v>
      </c>
      <c r="B12" s="118"/>
      <c r="C12" s="28" t="s">
        <v>11</v>
      </c>
      <c r="D12" s="118"/>
      <c r="E12" s="28" t="s">
        <v>9</v>
      </c>
      <c r="F12" s="56">
        <f t="shared" ref="F12:F35" si="0">G12+I12+K12+M12+O12+Q12+S12+U12+W12+Y12+AA12</f>
        <v>14</v>
      </c>
      <c r="G12" s="7">
        <v>0.5</v>
      </c>
      <c r="H12" s="7">
        <v>0.5</v>
      </c>
      <c r="I12" s="7">
        <v>2.7</v>
      </c>
      <c r="J12" s="7">
        <v>2.7</v>
      </c>
      <c r="K12" s="7">
        <v>0.8</v>
      </c>
      <c r="L12" s="7">
        <v>0.8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8">
        <v>0</v>
      </c>
      <c r="T12" s="7">
        <v>0</v>
      </c>
      <c r="U12" s="7">
        <v>0</v>
      </c>
      <c r="V12" s="7">
        <v>0</v>
      </c>
      <c r="W12" s="49">
        <v>0</v>
      </c>
      <c r="X12" s="49">
        <v>0</v>
      </c>
      <c r="Y12" s="43">
        <v>5</v>
      </c>
      <c r="Z12" s="7"/>
      <c r="AA12" s="43">
        <v>5</v>
      </c>
      <c r="AB12" s="7"/>
      <c r="AC12" s="28" t="s">
        <v>12</v>
      </c>
    </row>
    <row r="13" spans="1:31" ht="52.2" hidden="1" customHeight="1">
      <c r="A13" s="7">
        <v>3</v>
      </c>
      <c r="B13" s="118"/>
      <c r="C13" s="50" t="s">
        <v>210</v>
      </c>
      <c r="D13" s="118"/>
      <c r="E13" s="28" t="s">
        <v>9</v>
      </c>
      <c r="F13" s="56">
        <f t="shared" si="0"/>
        <v>3.7</v>
      </c>
      <c r="G13" s="7">
        <v>0</v>
      </c>
      <c r="H13" s="7">
        <v>0</v>
      </c>
      <c r="I13" s="43">
        <v>1</v>
      </c>
      <c r="J13" s="43">
        <v>1</v>
      </c>
      <c r="K13" s="7">
        <v>0.5</v>
      </c>
      <c r="L13" s="7">
        <v>0.5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v>0</v>
      </c>
      <c r="T13" s="7">
        <v>0</v>
      </c>
      <c r="U13" s="7">
        <v>0</v>
      </c>
      <c r="V13" s="7">
        <v>0</v>
      </c>
      <c r="W13" s="49">
        <v>0</v>
      </c>
      <c r="X13" s="49">
        <v>0</v>
      </c>
      <c r="Y13" s="7">
        <v>1.2</v>
      </c>
      <c r="Z13" s="7"/>
      <c r="AA13" s="43">
        <v>1</v>
      </c>
      <c r="AB13" s="7"/>
      <c r="AC13" s="50" t="s">
        <v>211</v>
      </c>
    </row>
    <row r="14" spans="1:31" ht="61.2" hidden="1" customHeight="1">
      <c r="A14" s="7">
        <v>4</v>
      </c>
      <c r="B14" s="118"/>
      <c r="C14" s="50" t="s">
        <v>218</v>
      </c>
      <c r="D14" s="118"/>
      <c r="E14" s="28" t="s">
        <v>9</v>
      </c>
      <c r="F14" s="56">
        <f t="shared" si="0"/>
        <v>24.3</v>
      </c>
      <c r="G14" s="7">
        <v>0.5</v>
      </c>
      <c r="H14" s="7">
        <v>0.5</v>
      </c>
      <c r="I14" s="7">
        <v>2.8</v>
      </c>
      <c r="J14" s="7">
        <v>2.8</v>
      </c>
      <c r="K14" s="43">
        <v>1</v>
      </c>
      <c r="L14" s="43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v>0</v>
      </c>
      <c r="T14" s="7">
        <v>0</v>
      </c>
      <c r="U14" s="7">
        <v>0</v>
      </c>
      <c r="V14" s="7">
        <v>0</v>
      </c>
      <c r="W14" s="49">
        <v>0</v>
      </c>
      <c r="X14" s="49">
        <v>0</v>
      </c>
      <c r="Y14" s="43">
        <v>10</v>
      </c>
      <c r="Z14" s="7"/>
      <c r="AA14" s="43">
        <v>10</v>
      </c>
      <c r="AB14" s="7"/>
      <c r="AC14" s="50" t="s">
        <v>212</v>
      </c>
    </row>
    <row r="15" spans="1:31" ht="52.2" hidden="1" customHeight="1">
      <c r="A15" s="7">
        <v>5</v>
      </c>
      <c r="B15" s="118"/>
      <c r="C15" s="50" t="s">
        <v>219</v>
      </c>
      <c r="D15" s="118"/>
      <c r="E15" s="28" t="s">
        <v>9</v>
      </c>
      <c r="F15" s="56">
        <f t="shared" si="0"/>
        <v>5.9</v>
      </c>
      <c r="G15" s="7">
        <v>0.5</v>
      </c>
      <c r="H15" s="7">
        <v>0.5</v>
      </c>
      <c r="I15" s="43">
        <v>1</v>
      </c>
      <c r="J15" s="43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v>0</v>
      </c>
      <c r="T15" s="7">
        <v>0</v>
      </c>
      <c r="U15" s="7">
        <v>0</v>
      </c>
      <c r="V15" s="7">
        <v>0</v>
      </c>
      <c r="W15" s="49">
        <v>0</v>
      </c>
      <c r="X15" s="49">
        <v>0</v>
      </c>
      <c r="Y15" s="7">
        <v>2.2000000000000002</v>
      </c>
      <c r="Z15" s="7"/>
      <c r="AA15" s="7">
        <v>2.2000000000000002</v>
      </c>
      <c r="AB15" s="7"/>
      <c r="AC15" s="50" t="s">
        <v>213</v>
      </c>
    </row>
    <row r="16" spans="1:31" ht="51" hidden="1" customHeight="1">
      <c r="A16" s="7">
        <v>6</v>
      </c>
      <c r="B16" s="118"/>
      <c r="C16" s="50" t="s">
        <v>220</v>
      </c>
      <c r="D16" s="118"/>
      <c r="E16" s="28" t="s">
        <v>19</v>
      </c>
      <c r="F16" s="56">
        <f t="shared" si="0"/>
        <v>1.7</v>
      </c>
      <c r="G16" s="7">
        <v>0.6</v>
      </c>
      <c r="H16" s="7">
        <v>0.6</v>
      </c>
      <c r="I16" s="7">
        <v>0.6</v>
      </c>
      <c r="J16" s="7">
        <v>0.6</v>
      </c>
      <c r="K16" s="7">
        <v>0.5</v>
      </c>
      <c r="L16" s="7">
        <v>0.5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0</v>
      </c>
      <c r="T16" s="7">
        <v>0</v>
      </c>
      <c r="U16" s="7">
        <v>0</v>
      </c>
      <c r="V16" s="7">
        <v>0</v>
      </c>
      <c r="W16" s="49">
        <v>0</v>
      </c>
      <c r="X16" s="49">
        <v>0</v>
      </c>
      <c r="Y16" s="7">
        <v>0</v>
      </c>
      <c r="Z16" s="7"/>
      <c r="AA16" s="7">
        <v>0</v>
      </c>
      <c r="AB16" s="7"/>
      <c r="AC16" s="50" t="s">
        <v>214</v>
      </c>
    </row>
    <row r="17" spans="1:29" ht="52.2" hidden="1" customHeight="1">
      <c r="A17" s="7">
        <v>7</v>
      </c>
      <c r="B17" s="118"/>
      <c r="C17" s="50" t="s">
        <v>221</v>
      </c>
      <c r="D17" s="118"/>
      <c r="E17" s="28" t="s">
        <v>22</v>
      </c>
      <c r="F17" s="56">
        <f t="shared" si="0"/>
        <v>5.7</v>
      </c>
      <c r="G17" s="7">
        <v>0.7</v>
      </c>
      <c r="H17" s="7">
        <v>0.7</v>
      </c>
      <c r="I17" s="43">
        <v>1</v>
      </c>
      <c r="J17" s="43">
        <v>1</v>
      </c>
      <c r="K17" s="43">
        <v>1</v>
      </c>
      <c r="L17" s="43">
        <v>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7">
        <v>0</v>
      </c>
      <c r="W17" s="49">
        <v>0</v>
      </c>
      <c r="X17" s="49">
        <v>0</v>
      </c>
      <c r="Y17" s="43">
        <v>3</v>
      </c>
      <c r="Z17" s="7"/>
      <c r="AA17" s="7">
        <v>0</v>
      </c>
      <c r="AB17" s="7"/>
      <c r="AC17" s="50" t="s">
        <v>215</v>
      </c>
    </row>
    <row r="18" spans="1:29" ht="51.6" hidden="1" customHeight="1">
      <c r="A18" s="7">
        <v>8</v>
      </c>
      <c r="B18" s="118"/>
      <c r="C18" s="28" t="s">
        <v>24</v>
      </c>
      <c r="D18" s="118"/>
      <c r="E18" s="28" t="s">
        <v>25</v>
      </c>
      <c r="F18" s="56">
        <f t="shared" si="0"/>
        <v>1</v>
      </c>
      <c r="G18" s="7">
        <v>0.5</v>
      </c>
      <c r="H18" s="7">
        <v>0.5</v>
      </c>
      <c r="I18" s="7">
        <v>0.5</v>
      </c>
      <c r="J18" s="7">
        <v>0.5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8">
        <v>0</v>
      </c>
      <c r="T18" s="7">
        <v>0</v>
      </c>
      <c r="U18" s="7">
        <v>0</v>
      </c>
      <c r="V18" s="7">
        <v>0</v>
      </c>
      <c r="W18" s="49">
        <v>0</v>
      </c>
      <c r="X18" s="49">
        <v>0</v>
      </c>
      <c r="Y18" s="7">
        <v>0</v>
      </c>
      <c r="Z18" s="7"/>
      <c r="AA18" s="7">
        <v>0</v>
      </c>
      <c r="AB18" s="7"/>
      <c r="AC18" s="28" t="s">
        <v>26</v>
      </c>
    </row>
    <row r="19" spans="1:29" ht="54" hidden="1" customHeight="1">
      <c r="A19" s="7">
        <v>9</v>
      </c>
      <c r="B19" s="118"/>
      <c r="C19" s="28" t="s">
        <v>27</v>
      </c>
      <c r="D19" s="118"/>
      <c r="E19" s="28" t="s">
        <v>22</v>
      </c>
      <c r="F19" s="56">
        <f t="shared" si="0"/>
        <v>5.5</v>
      </c>
      <c r="G19" s="43">
        <v>1</v>
      </c>
      <c r="H19" s="43">
        <v>1</v>
      </c>
      <c r="I19" s="43">
        <v>2</v>
      </c>
      <c r="J19" s="43">
        <v>2</v>
      </c>
      <c r="K19" s="7">
        <v>0.5</v>
      </c>
      <c r="L19" s="7">
        <v>0.5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v>0</v>
      </c>
      <c r="T19" s="7">
        <v>0</v>
      </c>
      <c r="U19" s="7">
        <v>0</v>
      </c>
      <c r="V19" s="7">
        <v>0</v>
      </c>
      <c r="W19" s="49">
        <v>0</v>
      </c>
      <c r="X19" s="49">
        <v>0</v>
      </c>
      <c r="Y19" s="43">
        <v>2</v>
      </c>
      <c r="Z19" s="7"/>
      <c r="AA19" s="7">
        <v>0</v>
      </c>
      <c r="AB19" s="7"/>
      <c r="AC19" s="50" t="s">
        <v>216</v>
      </c>
    </row>
    <row r="20" spans="1:29" ht="51" hidden="1" customHeight="1">
      <c r="A20" s="7">
        <v>10</v>
      </c>
      <c r="B20" s="118"/>
      <c r="C20" s="28" t="s">
        <v>28</v>
      </c>
      <c r="D20" s="118"/>
      <c r="E20" s="28" t="s">
        <v>29</v>
      </c>
      <c r="F20" s="56">
        <f t="shared" si="0"/>
        <v>2.5</v>
      </c>
      <c r="G20" s="7">
        <v>0.5</v>
      </c>
      <c r="H20" s="7">
        <v>0.5</v>
      </c>
      <c r="I20" s="43">
        <v>1</v>
      </c>
      <c r="J20" s="43">
        <v>1</v>
      </c>
      <c r="K20" s="43">
        <v>1</v>
      </c>
      <c r="L20" s="43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8">
        <v>0</v>
      </c>
      <c r="T20" s="7">
        <v>0</v>
      </c>
      <c r="U20" s="7">
        <v>0</v>
      </c>
      <c r="V20" s="7">
        <v>0</v>
      </c>
      <c r="W20" s="49">
        <v>0</v>
      </c>
      <c r="X20" s="49">
        <v>0</v>
      </c>
      <c r="Y20" s="7">
        <v>0</v>
      </c>
      <c r="Z20" s="7"/>
      <c r="AA20" s="7">
        <v>0</v>
      </c>
      <c r="AB20" s="7"/>
      <c r="AC20" s="50" t="s">
        <v>217</v>
      </c>
    </row>
    <row r="21" spans="1:29" ht="51.6" hidden="1" customHeight="1">
      <c r="A21" s="7">
        <v>11</v>
      </c>
      <c r="B21" s="118" t="s">
        <v>236</v>
      </c>
      <c r="C21" s="28" t="s">
        <v>31</v>
      </c>
      <c r="D21" s="118" t="s">
        <v>8</v>
      </c>
      <c r="E21" s="28" t="s">
        <v>29</v>
      </c>
      <c r="F21" s="56">
        <f t="shared" si="0"/>
        <v>3.5</v>
      </c>
      <c r="G21" s="7">
        <v>0.5</v>
      </c>
      <c r="H21" s="7">
        <v>0.5</v>
      </c>
      <c r="I21" s="43">
        <v>2</v>
      </c>
      <c r="J21" s="43">
        <v>2</v>
      </c>
      <c r="K21" s="43">
        <v>1</v>
      </c>
      <c r="L21" s="43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v>0</v>
      </c>
      <c r="T21" s="7">
        <v>0</v>
      </c>
      <c r="U21" s="7">
        <v>0</v>
      </c>
      <c r="V21" s="7">
        <v>0</v>
      </c>
      <c r="W21" s="49">
        <v>0</v>
      </c>
      <c r="X21" s="49">
        <v>0</v>
      </c>
      <c r="Y21" s="7">
        <v>0</v>
      </c>
      <c r="Z21" s="7"/>
      <c r="AA21" s="7">
        <v>0</v>
      </c>
      <c r="AB21" s="7"/>
      <c r="AC21" s="28" t="s">
        <v>32</v>
      </c>
    </row>
    <row r="22" spans="1:29" ht="63.6" hidden="1" customHeight="1">
      <c r="A22" s="7">
        <v>12</v>
      </c>
      <c r="B22" s="118"/>
      <c r="C22" s="28" t="s">
        <v>33</v>
      </c>
      <c r="D22" s="118"/>
      <c r="E22" s="28" t="s">
        <v>127</v>
      </c>
      <c r="F22" s="56">
        <f t="shared" si="0"/>
        <v>16</v>
      </c>
      <c r="G22" s="7">
        <v>0.3</v>
      </c>
      <c r="H22" s="7">
        <v>0.3</v>
      </c>
      <c r="I22" s="7">
        <v>0.5</v>
      </c>
      <c r="J22" s="7">
        <v>0.5</v>
      </c>
      <c r="K22" s="7">
        <v>0.2</v>
      </c>
      <c r="L22" s="7">
        <v>0.2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0</v>
      </c>
      <c r="T22" s="7">
        <v>0</v>
      </c>
      <c r="U22" s="7">
        <v>0</v>
      </c>
      <c r="V22" s="7">
        <v>0</v>
      </c>
      <c r="W22" s="49">
        <v>0</v>
      </c>
      <c r="X22" s="49">
        <v>0</v>
      </c>
      <c r="Y22" s="7">
        <v>0</v>
      </c>
      <c r="Z22" s="7"/>
      <c r="AA22" s="43">
        <v>15</v>
      </c>
      <c r="AB22" s="7"/>
      <c r="AC22" s="28" t="s">
        <v>34</v>
      </c>
    </row>
    <row r="23" spans="1:29" ht="61.8" hidden="1" customHeight="1">
      <c r="A23" s="7">
        <v>13</v>
      </c>
      <c r="B23" s="118"/>
      <c r="C23" s="28" t="s">
        <v>35</v>
      </c>
      <c r="D23" s="118"/>
      <c r="E23" s="28" t="s">
        <v>36</v>
      </c>
      <c r="F23" s="56">
        <f t="shared" si="0"/>
        <v>1.3</v>
      </c>
      <c r="G23" s="7">
        <v>0.5</v>
      </c>
      <c r="H23" s="7">
        <v>0.5</v>
      </c>
      <c r="I23" s="7">
        <v>0.3</v>
      </c>
      <c r="J23" s="7">
        <v>0.3</v>
      </c>
      <c r="K23" s="7">
        <v>0.5</v>
      </c>
      <c r="L23" s="7">
        <v>0.5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v>0</v>
      </c>
      <c r="T23" s="7">
        <v>0</v>
      </c>
      <c r="U23" s="7">
        <v>0</v>
      </c>
      <c r="V23" s="7">
        <v>0</v>
      </c>
      <c r="W23" s="49">
        <v>0</v>
      </c>
      <c r="X23" s="49">
        <v>0</v>
      </c>
      <c r="Y23" s="7">
        <v>0</v>
      </c>
      <c r="Z23" s="7"/>
      <c r="AA23" s="7">
        <v>0</v>
      </c>
      <c r="AB23" s="7"/>
      <c r="AC23" s="28" t="s">
        <v>37</v>
      </c>
    </row>
    <row r="24" spans="1:29" ht="62.4" hidden="1" customHeight="1">
      <c r="A24" s="7">
        <v>14</v>
      </c>
      <c r="B24" s="118"/>
      <c r="C24" s="28" t="s">
        <v>38</v>
      </c>
      <c r="D24" s="118"/>
      <c r="E24" s="28" t="s">
        <v>39</v>
      </c>
      <c r="F24" s="56">
        <f t="shared" si="0"/>
        <v>3.7</v>
      </c>
      <c r="G24" s="7">
        <v>0.7</v>
      </c>
      <c r="H24" s="7">
        <v>0.7</v>
      </c>
      <c r="I24" s="43">
        <v>1</v>
      </c>
      <c r="J24" s="43">
        <v>1</v>
      </c>
      <c r="K24" s="43">
        <v>1</v>
      </c>
      <c r="L24" s="43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8">
        <v>0</v>
      </c>
      <c r="T24" s="7">
        <v>0</v>
      </c>
      <c r="U24" s="7">
        <v>0</v>
      </c>
      <c r="V24" s="7">
        <v>0</v>
      </c>
      <c r="W24" s="49">
        <v>0</v>
      </c>
      <c r="X24" s="49">
        <v>0</v>
      </c>
      <c r="Y24" s="43">
        <v>1</v>
      </c>
      <c r="Z24" s="7"/>
      <c r="AA24" s="7">
        <v>0</v>
      </c>
      <c r="AB24" s="7"/>
      <c r="AC24" s="28" t="s">
        <v>40</v>
      </c>
    </row>
    <row r="25" spans="1:29" ht="68.400000000000006" hidden="1" customHeight="1">
      <c r="A25" s="7">
        <v>15</v>
      </c>
      <c r="B25" s="118"/>
      <c r="C25" s="28" t="s">
        <v>41</v>
      </c>
      <c r="D25" s="118"/>
      <c r="E25" s="28" t="s">
        <v>42</v>
      </c>
      <c r="F25" s="56">
        <f t="shared" si="0"/>
        <v>1.2</v>
      </c>
      <c r="G25" s="7">
        <v>0.5</v>
      </c>
      <c r="H25" s="7">
        <v>0.5</v>
      </c>
      <c r="I25" s="7">
        <v>0.7</v>
      </c>
      <c r="J25" s="7">
        <v>0.7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v>0</v>
      </c>
      <c r="T25" s="7">
        <v>0</v>
      </c>
      <c r="U25" s="7">
        <v>0</v>
      </c>
      <c r="V25" s="7">
        <v>0</v>
      </c>
      <c r="W25" s="49">
        <v>0</v>
      </c>
      <c r="X25" s="49">
        <v>0</v>
      </c>
      <c r="Y25" s="7">
        <v>0</v>
      </c>
      <c r="Z25" s="7"/>
      <c r="AA25" s="7">
        <v>0</v>
      </c>
      <c r="AB25" s="7"/>
      <c r="AC25" s="28" t="s">
        <v>43</v>
      </c>
    </row>
    <row r="26" spans="1:29" ht="63" hidden="1" customHeight="1">
      <c r="A26" s="7">
        <v>16</v>
      </c>
      <c r="B26" s="118"/>
      <c r="C26" s="28" t="s">
        <v>44</v>
      </c>
      <c r="D26" s="118"/>
      <c r="E26" s="28" t="s">
        <v>45</v>
      </c>
      <c r="F26" s="56">
        <f t="shared" si="0"/>
        <v>1.3</v>
      </c>
      <c r="G26" s="7">
        <v>0.8</v>
      </c>
      <c r="H26" s="7">
        <v>0.8</v>
      </c>
      <c r="I26" s="7">
        <v>0.5</v>
      </c>
      <c r="J26" s="7">
        <v>0.5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v>0</v>
      </c>
      <c r="T26" s="7">
        <v>0</v>
      </c>
      <c r="U26" s="7">
        <v>0</v>
      </c>
      <c r="V26" s="7">
        <v>0</v>
      </c>
      <c r="W26" s="49">
        <v>0</v>
      </c>
      <c r="X26" s="49">
        <v>0</v>
      </c>
      <c r="Y26" s="7">
        <v>0</v>
      </c>
      <c r="Z26" s="7"/>
      <c r="AA26" s="7">
        <v>0</v>
      </c>
      <c r="AB26" s="7"/>
      <c r="AC26" s="28" t="s">
        <v>46</v>
      </c>
    </row>
    <row r="27" spans="1:29" ht="61.8" hidden="1" customHeight="1">
      <c r="A27" s="7">
        <v>17</v>
      </c>
      <c r="B27" s="118"/>
      <c r="C27" s="28" t="s">
        <v>47</v>
      </c>
      <c r="D27" s="118"/>
      <c r="E27" s="28" t="s">
        <v>48</v>
      </c>
      <c r="F27" s="56">
        <f t="shared" si="0"/>
        <v>1</v>
      </c>
      <c r="G27" s="7">
        <v>0.5</v>
      </c>
      <c r="H27" s="7">
        <v>0.5</v>
      </c>
      <c r="I27" s="7">
        <v>0.5</v>
      </c>
      <c r="J27" s="7">
        <v>0.5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8">
        <v>0</v>
      </c>
      <c r="T27" s="7">
        <v>0</v>
      </c>
      <c r="U27" s="7">
        <v>0</v>
      </c>
      <c r="V27" s="7">
        <v>0</v>
      </c>
      <c r="W27" s="49">
        <v>0</v>
      </c>
      <c r="X27" s="49">
        <v>0</v>
      </c>
      <c r="Y27" s="7">
        <v>0</v>
      </c>
      <c r="Z27" s="7"/>
      <c r="AA27" s="7">
        <v>0</v>
      </c>
      <c r="AB27" s="7"/>
      <c r="AC27" s="28" t="s">
        <v>49</v>
      </c>
    </row>
    <row r="28" spans="1:29" ht="72" hidden="1" customHeight="1">
      <c r="A28" s="7">
        <v>18</v>
      </c>
      <c r="B28" s="118"/>
      <c r="C28" s="28" t="s">
        <v>50</v>
      </c>
      <c r="D28" s="118"/>
      <c r="E28" s="28" t="s">
        <v>48</v>
      </c>
      <c r="F28" s="56">
        <f t="shared" si="0"/>
        <v>1.8</v>
      </c>
      <c r="G28" s="7">
        <v>0.3</v>
      </c>
      <c r="H28" s="7">
        <v>0.3</v>
      </c>
      <c r="I28" s="43">
        <v>1</v>
      </c>
      <c r="J28" s="43">
        <v>1</v>
      </c>
      <c r="K28" s="7">
        <v>0.5</v>
      </c>
      <c r="L28" s="7">
        <v>0.5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v>0</v>
      </c>
      <c r="T28" s="7">
        <v>0</v>
      </c>
      <c r="U28" s="7">
        <v>0</v>
      </c>
      <c r="V28" s="7">
        <v>0</v>
      </c>
      <c r="W28" s="49">
        <v>0</v>
      </c>
      <c r="X28" s="49">
        <v>0</v>
      </c>
      <c r="Y28" s="7">
        <v>0</v>
      </c>
      <c r="Z28" s="7"/>
      <c r="AA28" s="7">
        <v>0</v>
      </c>
      <c r="AB28" s="7"/>
      <c r="AC28" s="28" t="s">
        <v>51</v>
      </c>
    </row>
    <row r="29" spans="1:29" ht="62.4" hidden="1" customHeight="1">
      <c r="A29" s="7">
        <v>19</v>
      </c>
      <c r="B29" s="118"/>
      <c r="C29" s="28" t="s">
        <v>52</v>
      </c>
      <c r="D29" s="118"/>
      <c r="E29" s="28" t="s">
        <v>48</v>
      </c>
      <c r="F29" s="56">
        <f t="shared" si="0"/>
        <v>0.7</v>
      </c>
      <c r="G29" s="7">
        <v>0.2</v>
      </c>
      <c r="H29" s="7">
        <v>0.2</v>
      </c>
      <c r="I29" s="7">
        <v>0.5</v>
      </c>
      <c r="J29" s="7">
        <v>0.5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v>0</v>
      </c>
      <c r="T29" s="7">
        <v>0</v>
      </c>
      <c r="U29" s="7">
        <v>0</v>
      </c>
      <c r="V29" s="7">
        <v>0</v>
      </c>
      <c r="W29" s="49">
        <v>0</v>
      </c>
      <c r="X29" s="49">
        <v>0</v>
      </c>
      <c r="Y29" s="7">
        <v>0</v>
      </c>
      <c r="Z29" s="7"/>
      <c r="AA29" s="7">
        <v>0</v>
      </c>
      <c r="AB29" s="7"/>
      <c r="AC29" s="28" t="s">
        <v>53</v>
      </c>
    </row>
    <row r="30" spans="1:29" ht="64.2" hidden="1" customHeight="1">
      <c r="A30" s="7">
        <v>20</v>
      </c>
      <c r="B30" s="118"/>
      <c r="C30" s="28" t="s">
        <v>54</v>
      </c>
      <c r="D30" s="118"/>
      <c r="E30" s="28" t="s">
        <v>48</v>
      </c>
      <c r="F30" s="56">
        <f t="shared" si="0"/>
        <v>1.5</v>
      </c>
      <c r="G30" s="43">
        <v>1</v>
      </c>
      <c r="H30" s="43">
        <v>1</v>
      </c>
      <c r="I30" s="7">
        <v>0.5</v>
      </c>
      <c r="J30" s="7">
        <v>0.5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0</v>
      </c>
      <c r="T30" s="7">
        <v>0</v>
      </c>
      <c r="U30" s="7">
        <v>0</v>
      </c>
      <c r="V30" s="7">
        <v>0</v>
      </c>
      <c r="W30" s="49">
        <v>0</v>
      </c>
      <c r="X30" s="49">
        <v>0</v>
      </c>
      <c r="Y30" s="7">
        <v>0</v>
      </c>
      <c r="Z30" s="7"/>
      <c r="AA30" s="7">
        <v>0</v>
      </c>
      <c r="AB30" s="7"/>
      <c r="AC30" s="28" t="s">
        <v>55</v>
      </c>
    </row>
    <row r="31" spans="1:29" ht="63" hidden="1" customHeight="1">
      <c r="A31" s="7">
        <v>21</v>
      </c>
      <c r="B31" s="64"/>
      <c r="C31" s="28" t="s">
        <v>56</v>
      </c>
      <c r="D31" s="118"/>
      <c r="E31" s="28" t="s">
        <v>48</v>
      </c>
      <c r="F31" s="56">
        <f t="shared" si="0"/>
        <v>1.5</v>
      </c>
      <c r="G31" s="7">
        <v>0.5</v>
      </c>
      <c r="H31" s="7">
        <v>0.5</v>
      </c>
      <c r="I31" s="43">
        <v>1</v>
      </c>
      <c r="J31" s="43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8">
        <v>0</v>
      </c>
      <c r="T31" s="7">
        <v>0</v>
      </c>
      <c r="U31" s="7">
        <v>0</v>
      </c>
      <c r="V31" s="7">
        <v>0</v>
      </c>
      <c r="W31" s="49">
        <v>0</v>
      </c>
      <c r="X31" s="49">
        <v>0</v>
      </c>
      <c r="Y31" s="7">
        <v>0</v>
      </c>
      <c r="Z31" s="7"/>
      <c r="AA31" s="7">
        <v>0</v>
      </c>
      <c r="AB31" s="7"/>
      <c r="AC31" s="28" t="s">
        <v>57</v>
      </c>
    </row>
    <row r="32" spans="1:29" ht="61.2" hidden="1" customHeight="1">
      <c r="A32" s="7">
        <v>22</v>
      </c>
      <c r="B32" s="64"/>
      <c r="C32" s="28" t="s">
        <v>58</v>
      </c>
      <c r="D32" s="118"/>
      <c r="E32" s="28" t="s">
        <v>45</v>
      </c>
      <c r="F32" s="56">
        <f t="shared" si="0"/>
        <v>2.5</v>
      </c>
      <c r="G32" s="7">
        <v>0.5</v>
      </c>
      <c r="H32" s="7">
        <v>0.5</v>
      </c>
      <c r="I32" s="43">
        <v>2</v>
      </c>
      <c r="J32" s="43">
        <v>2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8">
        <v>0</v>
      </c>
      <c r="T32" s="7">
        <v>0</v>
      </c>
      <c r="U32" s="7">
        <v>0</v>
      </c>
      <c r="V32" s="7">
        <v>0</v>
      </c>
      <c r="W32" s="49">
        <v>0</v>
      </c>
      <c r="X32" s="49">
        <v>0</v>
      </c>
      <c r="Y32" s="7">
        <v>0</v>
      </c>
      <c r="Z32" s="7"/>
      <c r="AA32" s="7">
        <v>0</v>
      </c>
      <c r="AB32" s="7"/>
      <c r="AC32" s="28" t="s">
        <v>59</v>
      </c>
    </row>
    <row r="33" spans="1:29" ht="61.8" hidden="1" customHeight="1">
      <c r="A33" s="7">
        <v>23</v>
      </c>
      <c r="B33" s="64"/>
      <c r="C33" s="28" t="s">
        <v>60</v>
      </c>
      <c r="D33" s="118"/>
      <c r="E33" s="28" t="s">
        <v>36</v>
      </c>
      <c r="F33" s="56">
        <f t="shared" si="0"/>
        <v>0.7</v>
      </c>
      <c r="G33" s="7">
        <v>0.2</v>
      </c>
      <c r="H33" s="7">
        <v>0.2</v>
      </c>
      <c r="I33" s="7">
        <v>0.2</v>
      </c>
      <c r="J33" s="7">
        <v>0.2</v>
      </c>
      <c r="K33" s="7">
        <v>0.3</v>
      </c>
      <c r="L33" s="7">
        <v>0.3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0</v>
      </c>
      <c r="T33" s="7">
        <v>0</v>
      </c>
      <c r="U33" s="7">
        <v>0</v>
      </c>
      <c r="V33" s="7">
        <v>0</v>
      </c>
      <c r="W33" s="49">
        <v>0</v>
      </c>
      <c r="X33" s="49">
        <v>0</v>
      </c>
      <c r="Y33" s="7">
        <v>0</v>
      </c>
      <c r="Z33" s="7"/>
      <c r="AA33" s="7">
        <v>0</v>
      </c>
      <c r="AB33" s="7"/>
      <c r="AC33" s="28" t="s">
        <v>61</v>
      </c>
    </row>
    <row r="34" spans="1:29" ht="63.6" hidden="1" customHeight="1">
      <c r="A34" s="7">
        <v>24</v>
      </c>
      <c r="B34" s="64"/>
      <c r="C34" s="28" t="s">
        <v>62</v>
      </c>
      <c r="D34" s="118"/>
      <c r="E34" s="28" t="s">
        <v>48</v>
      </c>
      <c r="F34" s="56">
        <f t="shared" si="0"/>
        <v>1.5</v>
      </c>
      <c r="G34" s="7">
        <v>0.5</v>
      </c>
      <c r="H34" s="7">
        <v>0.5</v>
      </c>
      <c r="I34" s="43">
        <v>1</v>
      </c>
      <c r="J34" s="43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8">
        <v>0</v>
      </c>
      <c r="T34" s="7">
        <v>0</v>
      </c>
      <c r="U34" s="7">
        <v>0</v>
      </c>
      <c r="V34" s="7">
        <v>0</v>
      </c>
      <c r="W34" s="49">
        <v>0</v>
      </c>
      <c r="X34" s="49">
        <v>0</v>
      </c>
      <c r="Y34" s="7">
        <v>0</v>
      </c>
      <c r="Z34" s="7"/>
      <c r="AA34" s="7">
        <v>0</v>
      </c>
      <c r="AB34" s="7"/>
      <c r="AC34" s="28" t="s">
        <v>63</v>
      </c>
    </row>
    <row r="35" spans="1:29" ht="63" hidden="1" customHeight="1">
      <c r="A35" s="7">
        <v>25</v>
      </c>
      <c r="B35" s="65"/>
      <c r="C35" s="50" t="s">
        <v>116</v>
      </c>
      <c r="D35" s="118"/>
      <c r="E35" s="28" t="s">
        <v>36</v>
      </c>
      <c r="F35" s="56">
        <f t="shared" si="0"/>
        <v>1</v>
      </c>
      <c r="G35" s="7">
        <v>0.2</v>
      </c>
      <c r="H35" s="7">
        <v>0.2</v>
      </c>
      <c r="I35" s="7">
        <v>0.6</v>
      </c>
      <c r="J35" s="7">
        <v>0.6</v>
      </c>
      <c r="K35" s="7">
        <v>0.2</v>
      </c>
      <c r="L35" s="7">
        <v>0.2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v>0</v>
      </c>
      <c r="T35" s="7">
        <v>0</v>
      </c>
      <c r="U35" s="7">
        <v>0</v>
      </c>
      <c r="V35" s="7">
        <v>0</v>
      </c>
      <c r="W35" s="49">
        <v>0</v>
      </c>
      <c r="X35" s="49">
        <v>0</v>
      </c>
      <c r="Y35" s="7">
        <v>0</v>
      </c>
      <c r="Z35" s="7"/>
      <c r="AA35" s="7">
        <v>0</v>
      </c>
      <c r="AB35" s="7"/>
      <c r="AC35" s="28" t="s">
        <v>65</v>
      </c>
    </row>
    <row r="36" spans="1:29" ht="9.6" hidden="1" customHeight="1">
      <c r="A36" s="120" t="s">
        <v>66</v>
      </c>
      <c r="B36" s="120"/>
      <c r="C36" s="120"/>
      <c r="D36" s="1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9.8" hidden="1" customHeight="1">
      <c r="A37" s="119" t="s">
        <v>8</v>
      </c>
      <c r="B37" s="119"/>
      <c r="C37" s="119"/>
      <c r="D37" s="117"/>
      <c r="E37" s="33"/>
      <c r="F37" s="45">
        <f>SUM(F11:F36)</f>
        <v>118.10000000000001</v>
      </c>
      <c r="G37" s="45">
        <f t="shared" ref="G37:AA37" si="1">SUM(G11:G36)</f>
        <v>13.999999999999998</v>
      </c>
      <c r="H37" s="45">
        <f t="shared" si="1"/>
        <v>13.999999999999998</v>
      </c>
      <c r="I37" s="45">
        <f t="shared" si="1"/>
        <v>27.000000000000004</v>
      </c>
      <c r="J37" s="45">
        <f t="shared" si="1"/>
        <v>27.000000000000004</v>
      </c>
      <c r="K37" s="45">
        <f t="shared" si="1"/>
        <v>9.5</v>
      </c>
      <c r="L37" s="45">
        <f t="shared" si="1"/>
        <v>9.5</v>
      </c>
      <c r="M37" s="67">
        <f t="shared" si="1"/>
        <v>0</v>
      </c>
      <c r="N37" s="67">
        <f t="shared" si="1"/>
        <v>0</v>
      </c>
      <c r="O37" s="67">
        <f t="shared" si="1"/>
        <v>0</v>
      </c>
      <c r="P37" s="67">
        <f t="shared" si="1"/>
        <v>0</v>
      </c>
      <c r="Q37" s="67">
        <f t="shared" si="1"/>
        <v>0</v>
      </c>
      <c r="R37" s="67">
        <f t="shared" si="1"/>
        <v>0</v>
      </c>
      <c r="S37" s="67">
        <f t="shared" si="1"/>
        <v>0</v>
      </c>
      <c r="T37" s="67">
        <f t="shared" si="1"/>
        <v>0</v>
      </c>
      <c r="U37" s="67">
        <f t="shared" si="1"/>
        <v>0</v>
      </c>
      <c r="V37" s="67">
        <f t="shared" si="1"/>
        <v>0</v>
      </c>
      <c r="W37" s="67">
        <f t="shared" si="1"/>
        <v>0</v>
      </c>
      <c r="X37" s="67">
        <f t="shared" si="1"/>
        <v>0</v>
      </c>
      <c r="Y37" s="45">
        <f t="shared" si="1"/>
        <v>29.4</v>
      </c>
      <c r="Z37" s="45"/>
      <c r="AA37" s="45">
        <f t="shared" si="1"/>
        <v>38.200000000000003</v>
      </c>
      <c r="AB37" s="45"/>
      <c r="AC37" s="33"/>
    </row>
    <row r="38" spans="1:29" ht="13.2" hidden="1" customHeight="1">
      <c r="A38" s="120" t="s">
        <v>67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ht="63" hidden="1" customHeight="1">
      <c r="A39" s="7">
        <v>1</v>
      </c>
      <c r="B39" s="116" t="s">
        <v>237</v>
      </c>
      <c r="C39" s="46" t="s">
        <v>184</v>
      </c>
      <c r="D39" s="121" t="s">
        <v>68</v>
      </c>
      <c r="E39" s="7">
        <v>2012</v>
      </c>
      <c r="F39" s="43">
        <f>I39</f>
        <v>150.87</v>
      </c>
      <c r="G39" s="7">
        <v>0</v>
      </c>
      <c r="H39" s="7">
        <v>0</v>
      </c>
      <c r="I39" s="43">
        <v>150.87</v>
      </c>
      <c r="J39" s="43">
        <v>150.87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8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/>
      <c r="AA39" s="7">
        <v>0</v>
      </c>
      <c r="AB39" s="7"/>
      <c r="AC39" s="46" t="s">
        <v>187</v>
      </c>
    </row>
    <row r="40" spans="1:29" ht="63" hidden="1" customHeight="1">
      <c r="A40" s="7">
        <v>2</v>
      </c>
      <c r="B40" s="118"/>
      <c r="C40" s="46" t="s">
        <v>185</v>
      </c>
      <c r="D40" s="121"/>
      <c r="E40" s="7">
        <v>2012</v>
      </c>
      <c r="F40" s="43">
        <f t="shared" ref="F40" si="2">I40</f>
        <v>378.64</v>
      </c>
      <c r="G40" s="7">
        <v>0</v>
      </c>
      <c r="H40" s="7">
        <v>0</v>
      </c>
      <c r="I40" s="43">
        <v>378.64</v>
      </c>
      <c r="J40" s="43">
        <v>378.64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/>
      <c r="AA40" s="7">
        <v>0</v>
      </c>
      <c r="AB40" s="7"/>
      <c r="AC40" s="46" t="s">
        <v>186</v>
      </c>
    </row>
    <row r="41" spans="1:29" ht="63.6" hidden="1" customHeight="1">
      <c r="A41" s="7">
        <v>3</v>
      </c>
      <c r="B41" s="117"/>
      <c r="C41" s="46" t="s">
        <v>188</v>
      </c>
      <c r="D41" s="121"/>
      <c r="E41" s="7">
        <v>2019</v>
      </c>
      <c r="F41" s="43">
        <v>130</v>
      </c>
      <c r="G41" s="7">
        <v>0</v>
      </c>
      <c r="H41" s="7">
        <v>0</v>
      </c>
      <c r="I41" s="52">
        <v>0</v>
      </c>
      <c r="J41" s="52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8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43">
        <v>130</v>
      </c>
      <c r="Z41" s="7"/>
      <c r="AA41" s="7">
        <v>0</v>
      </c>
      <c r="AB41" s="7"/>
      <c r="AC41" s="46" t="s">
        <v>189</v>
      </c>
    </row>
    <row r="42" spans="1:29" ht="9.6" hidden="1" customHeight="1">
      <c r="A42" s="120" t="s">
        <v>71</v>
      </c>
      <c r="B42" s="120"/>
      <c r="C42" s="120"/>
      <c r="D42" s="121"/>
      <c r="E42" s="33"/>
      <c r="F42" s="43"/>
      <c r="G42" s="7"/>
      <c r="H42" s="7"/>
      <c r="I42" s="43"/>
      <c r="J42" s="43"/>
      <c r="K42" s="7"/>
      <c r="L42" s="7"/>
      <c r="M42" s="7"/>
      <c r="N42" s="7"/>
      <c r="O42" s="7"/>
      <c r="P42" s="7"/>
      <c r="Q42" s="7"/>
      <c r="R42" s="7" t="s">
        <v>139</v>
      </c>
      <c r="S42" s="8"/>
      <c r="T42" s="7"/>
      <c r="U42" s="7"/>
      <c r="V42" s="7"/>
      <c r="W42" s="7"/>
      <c r="X42" s="7"/>
      <c r="Y42" s="43"/>
      <c r="Z42" s="7"/>
      <c r="AA42" s="7"/>
      <c r="AB42" s="7"/>
      <c r="AC42" s="7"/>
    </row>
    <row r="43" spans="1:29" ht="21.6" hidden="1" customHeight="1">
      <c r="A43" s="119" t="s">
        <v>8</v>
      </c>
      <c r="B43" s="119"/>
      <c r="C43" s="119"/>
      <c r="D43" s="121"/>
      <c r="E43" s="7"/>
      <c r="F43" s="45">
        <f>SUM(F39:F42)</f>
        <v>659.51</v>
      </c>
      <c r="G43" s="45">
        <f t="shared" ref="G43:Y43" si="3">SUM(G39:G42)</f>
        <v>0</v>
      </c>
      <c r="H43" s="45">
        <f t="shared" si="3"/>
        <v>0</v>
      </c>
      <c r="I43" s="45">
        <f t="shared" si="3"/>
        <v>529.51</v>
      </c>
      <c r="J43" s="45">
        <f t="shared" si="3"/>
        <v>529.51</v>
      </c>
      <c r="K43" s="67">
        <f t="shared" si="3"/>
        <v>0</v>
      </c>
      <c r="L43" s="67">
        <f t="shared" si="3"/>
        <v>0</v>
      </c>
      <c r="M43" s="67">
        <f t="shared" si="3"/>
        <v>0</v>
      </c>
      <c r="N43" s="67">
        <f t="shared" si="3"/>
        <v>0</v>
      </c>
      <c r="O43" s="67">
        <f t="shared" si="3"/>
        <v>0</v>
      </c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7">
        <f t="shared" si="3"/>
        <v>0</v>
      </c>
      <c r="X43" s="67">
        <f t="shared" si="3"/>
        <v>0</v>
      </c>
      <c r="Y43" s="45">
        <f t="shared" si="3"/>
        <v>130</v>
      </c>
      <c r="Z43" s="47"/>
      <c r="AA43" s="33">
        <f t="shared" ref="AA43:AB43" si="4">SUM(AA39:AA42)</f>
        <v>0</v>
      </c>
      <c r="AB43" s="33">
        <f t="shared" si="4"/>
        <v>0</v>
      </c>
      <c r="AC43" s="33"/>
    </row>
    <row r="44" spans="1:29" ht="10.8" hidden="1" customHeight="1">
      <c r="A44" s="120" t="s">
        <v>72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</row>
    <row r="45" spans="1:29" ht="57.6" hidden="1" customHeight="1">
      <c r="A45" s="7">
        <v>1</v>
      </c>
      <c r="B45" s="116" t="s">
        <v>74</v>
      </c>
      <c r="C45" s="50" t="s">
        <v>222</v>
      </c>
      <c r="D45" s="116" t="s">
        <v>8</v>
      </c>
      <c r="E45" s="50" t="s">
        <v>25</v>
      </c>
      <c r="F45" s="43">
        <f>G45+I45+K45+M45+O45+Q45+S45+U45+W45+Y45+AA45</f>
        <v>5</v>
      </c>
      <c r="G45" s="7">
        <v>0</v>
      </c>
      <c r="H45" s="7">
        <v>0</v>
      </c>
      <c r="I45" s="43">
        <v>5</v>
      </c>
      <c r="J45" s="43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/>
      <c r="AA45" s="7">
        <v>0</v>
      </c>
      <c r="AB45" s="7"/>
      <c r="AC45" s="28" t="s">
        <v>70</v>
      </c>
    </row>
    <row r="46" spans="1:29" ht="52.2" hidden="1" customHeight="1">
      <c r="A46" s="7">
        <v>2</v>
      </c>
      <c r="B46" s="118"/>
      <c r="C46" s="28" t="s">
        <v>76</v>
      </c>
      <c r="D46" s="118"/>
      <c r="E46" s="50" t="s">
        <v>25</v>
      </c>
      <c r="F46" s="7">
        <f>G46+I46+K46+M46+O46+Q46+S46+U46+W46+Y46+AA46</f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>
        <v>0</v>
      </c>
      <c r="T46" s="7">
        <v>0</v>
      </c>
      <c r="U46" s="7">
        <v>0</v>
      </c>
      <c r="V46" s="7">
        <v>0</v>
      </c>
      <c r="W46" s="7">
        <v>0</v>
      </c>
      <c r="X46" s="7"/>
      <c r="Y46" s="7">
        <v>0</v>
      </c>
      <c r="Z46" s="7"/>
      <c r="AA46" s="7">
        <v>0</v>
      </c>
      <c r="AB46" s="7"/>
      <c r="AC46" s="28" t="s">
        <v>77</v>
      </c>
    </row>
    <row r="47" spans="1:29" ht="61.8" hidden="1" customHeight="1">
      <c r="A47" s="7">
        <v>3</v>
      </c>
      <c r="B47" s="118"/>
      <c r="C47" s="28" t="s">
        <v>79</v>
      </c>
      <c r="D47" s="118"/>
      <c r="E47" s="50" t="s">
        <v>25</v>
      </c>
      <c r="F47" s="43">
        <f>G47+I47+K47+M47+O47+Q47+S47+U47+W47+Y47+AA47</f>
        <v>5</v>
      </c>
      <c r="G47" s="7">
        <v>0</v>
      </c>
      <c r="H47" s="7">
        <v>0</v>
      </c>
      <c r="I47" s="43">
        <v>5</v>
      </c>
      <c r="J47" s="43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/>
      <c r="AA47" s="7">
        <v>0</v>
      </c>
      <c r="AB47" s="7"/>
      <c r="AC47" s="28" t="s">
        <v>80</v>
      </c>
    </row>
    <row r="48" spans="1:29" ht="61.2" hidden="1" customHeight="1">
      <c r="A48" s="7">
        <v>4</v>
      </c>
      <c r="B48" s="118" t="s">
        <v>238</v>
      </c>
      <c r="C48" s="28" t="s">
        <v>81</v>
      </c>
      <c r="D48" s="64"/>
      <c r="E48" s="50" t="s">
        <v>25</v>
      </c>
      <c r="F48" s="43">
        <f>G48+I48+K48+M48+O48+Q48+S48+U48+W48+Y48+AA48</f>
        <v>5</v>
      </c>
      <c r="G48" s="7">
        <v>0</v>
      </c>
      <c r="H48" s="7">
        <v>0</v>
      </c>
      <c r="I48" s="43">
        <v>5</v>
      </c>
      <c r="J48" s="43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8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/>
      <c r="AA48" s="7">
        <v>0</v>
      </c>
      <c r="AB48" s="7"/>
      <c r="AC48" s="28" t="s">
        <v>82</v>
      </c>
    </row>
    <row r="49" spans="1:29" ht="62.4" hidden="1" customHeight="1">
      <c r="A49" s="7">
        <v>5</v>
      </c>
      <c r="B49" s="117"/>
      <c r="C49" s="28" t="s">
        <v>64</v>
      </c>
      <c r="D49" s="64"/>
      <c r="E49" s="50" t="s">
        <v>25</v>
      </c>
      <c r="F49" s="43">
        <f>G49+I49+K49+M49+O49+Q49+S49+U49+W49+Y49+AA49</f>
        <v>5</v>
      </c>
      <c r="G49" s="7">
        <v>0</v>
      </c>
      <c r="H49" s="7">
        <v>0</v>
      </c>
      <c r="I49" s="43">
        <v>5</v>
      </c>
      <c r="J49" s="43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/>
      <c r="AA49" s="7">
        <v>0</v>
      </c>
      <c r="AB49" s="7"/>
      <c r="AC49" s="28" t="s">
        <v>65</v>
      </c>
    </row>
    <row r="50" spans="1:29" ht="12" hidden="1" customHeight="1">
      <c r="A50" s="120" t="s">
        <v>83</v>
      </c>
      <c r="B50" s="120"/>
      <c r="C50" s="120"/>
      <c r="D50" s="6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21.6" hidden="1" customHeight="1">
      <c r="A51" s="119" t="s">
        <v>8</v>
      </c>
      <c r="B51" s="119"/>
      <c r="C51" s="119"/>
      <c r="D51" s="65"/>
      <c r="E51" s="7"/>
      <c r="F51" s="45">
        <f>SUM(F45:F50)</f>
        <v>20</v>
      </c>
      <c r="G51" s="33">
        <f>SUM(G45:G50)</f>
        <v>0</v>
      </c>
      <c r="H51" s="33">
        <f t="shared" ref="H51:AB51" si="5">SUM(H45:H50)</f>
        <v>0</v>
      </c>
      <c r="I51" s="45">
        <f t="shared" si="5"/>
        <v>20</v>
      </c>
      <c r="J51" s="45">
        <f t="shared" si="5"/>
        <v>20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v>0</v>
      </c>
      <c r="S51" s="9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7"/>
    </row>
    <row r="52" spans="1:29" ht="12.6" hidden="1" customHeight="1">
      <c r="A52" s="120" t="s">
        <v>84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</row>
    <row r="53" spans="1:29" ht="59.4" hidden="1" customHeight="1">
      <c r="A53" s="7">
        <v>1</v>
      </c>
      <c r="B53" s="121" t="s">
        <v>239</v>
      </c>
      <c r="C53" s="50" t="s">
        <v>223</v>
      </c>
      <c r="D53" s="121" t="s">
        <v>86</v>
      </c>
      <c r="E53" s="7">
        <v>2011</v>
      </c>
      <c r="F53" s="43">
        <f t="shared" ref="F53:F78" si="6">G53+I53+K53+M53+O53+Q53+S53+U53+W53+Y53+AA53</f>
        <v>40</v>
      </c>
      <c r="G53" s="7">
        <v>0</v>
      </c>
      <c r="H53" s="7">
        <v>0</v>
      </c>
      <c r="I53" s="43">
        <v>40</v>
      </c>
      <c r="J53" s="43">
        <v>40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/>
      <c r="AA53" s="7">
        <v>0</v>
      </c>
      <c r="AB53" s="7"/>
      <c r="AC53" s="28" t="s">
        <v>10</v>
      </c>
    </row>
    <row r="54" spans="1:29" ht="57" hidden="1" customHeight="1">
      <c r="A54" s="7">
        <v>2</v>
      </c>
      <c r="B54" s="121"/>
      <c r="C54" s="28" t="s">
        <v>11</v>
      </c>
      <c r="D54" s="121"/>
      <c r="E54" s="7">
        <v>2011</v>
      </c>
      <c r="F54" s="43">
        <f t="shared" si="6"/>
        <v>40</v>
      </c>
      <c r="G54" s="7">
        <v>0</v>
      </c>
      <c r="H54" s="7">
        <v>0</v>
      </c>
      <c r="I54" s="43">
        <v>40</v>
      </c>
      <c r="J54" s="43">
        <v>40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/>
      <c r="AA54" s="7">
        <v>0</v>
      </c>
      <c r="AB54" s="7"/>
      <c r="AC54" s="28" t="s">
        <v>87</v>
      </c>
    </row>
    <row r="55" spans="1:29" ht="54" hidden="1" customHeight="1">
      <c r="A55" s="7">
        <v>3</v>
      </c>
      <c r="B55" s="121"/>
      <c r="C55" s="28" t="s">
        <v>13</v>
      </c>
      <c r="D55" s="121"/>
      <c r="E55" s="7">
        <v>2011</v>
      </c>
      <c r="F55" s="43">
        <f t="shared" si="6"/>
        <v>40</v>
      </c>
      <c r="G55" s="7">
        <v>0</v>
      </c>
      <c r="H55" s="7">
        <v>0</v>
      </c>
      <c r="I55" s="43">
        <v>40</v>
      </c>
      <c r="J55" s="43">
        <v>40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/>
      <c r="AA55" s="7">
        <v>0</v>
      </c>
      <c r="AB55" s="7"/>
      <c r="AC55" s="28" t="s">
        <v>14</v>
      </c>
    </row>
    <row r="56" spans="1:29" ht="62.4" hidden="1" customHeight="1">
      <c r="A56" s="7">
        <v>4</v>
      </c>
      <c r="B56" s="121"/>
      <c r="C56" s="28" t="s">
        <v>15</v>
      </c>
      <c r="D56" s="121"/>
      <c r="E56" s="7">
        <v>2011</v>
      </c>
      <c r="F56" s="43">
        <f t="shared" si="6"/>
        <v>40</v>
      </c>
      <c r="G56" s="7">
        <v>0</v>
      </c>
      <c r="H56" s="7">
        <v>0</v>
      </c>
      <c r="I56" s="43">
        <v>40</v>
      </c>
      <c r="J56" s="43">
        <v>40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8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/>
      <c r="AA56" s="7">
        <v>0</v>
      </c>
      <c r="AB56" s="7"/>
      <c r="AC56" s="28" t="s">
        <v>16</v>
      </c>
    </row>
    <row r="57" spans="1:29" ht="49.2" hidden="1" customHeight="1">
      <c r="A57" s="7">
        <v>5</v>
      </c>
      <c r="B57" s="121"/>
      <c r="C57" s="28" t="s">
        <v>17</v>
      </c>
      <c r="D57" s="121"/>
      <c r="E57" s="7">
        <v>2011</v>
      </c>
      <c r="F57" s="43">
        <f t="shared" si="6"/>
        <v>40</v>
      </c>
      <c r="G57" s="7">
        <v>0</v>
      </c>
      <c r="H57" s="7">
        <v>0</v>
      </c>
      <c r="I57" s="43">
        <v>40</v>
      </c>
      <c r="J57" s="43">
        <v>40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/>
      <c r="AA57" s="7">
        <v>0</v>
      </c>
      <c r="AB57" s="7"/>
      <c r="AC57" s="28" t="s">
        <v>18</v>
      </c>
    </row>
    <row r="58" spans="1:29" ht="53.4" hidden="1" customHeight="1">
      <c r="A58" s="7" t="s">
        <v>88</v>
      </c>
      <c r="B58" s="121"/>
      <c r="C58" s="28" t="s">
        <v>89</v>
      </c>
      <c r="D58" s="121"/>
      <c r="E58" s="7">
        <v>2012</v>
      </c>
      <c r="F58" s="43">
        <f t="shared" si="6"/>
        <v>0</v>
      </c>
      <c r="G58" s="7">
        <v>0</v>
      </c>
      <c r="H58" s="7">
        <v>0</v>
      </c>
      <c r="I58" s="43">
        <v>0</v>
      </c>
      <c r="J58" s="43">
        <v>0</v>
      </c>
      <c r="K58" s="7">
        <v>0</v>
      </c>
      <c r="L58" s="33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/>
      <c r="AA58" s="7">
        <v>0</v>
      </c>
      <c r="AB58" s="7"/>
      <c r="AC58" s="28" t="s">
        <v>20</v>
      </c>
    </row>
    <row r="59" spans="1:29" ht="54" hidden="1" customHeight="1">
      <c r="A59" s="7" t="s">
        <v>90</v>
      </c>
      <c r="B59" s="121"/>
      <c r="C59" s="28" t="s">
        <v>21</v>
      </c>
      <c r="D59" s="121"/>
      <c r="E59" s="7">
        <v>2012</v>
      </c>
      <c r="F59" s="43">
        <f t="shared" si="6"/>
        <v>0</v>
      </c>
      <c r="G59" s="7">
        <v>0</v>
      </c>
      <c r="H59" s="7">
        <v>0</v>
      </c>
      <c r="I59" s="43">
        <v>0</v>
      </c>
      <c r="J59" s="43">
        <v>0</v>
      </c>
      <c r="K59" s="7">
        <v>0</v>
      </c>
      <c r="L59" s="33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8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/>
      <c r="AA59" s="7">
        <v>0</v>
      </c>
      <c r="AB59" s="7"/>
      <c r="AC59" s="28" t="s">
        <v>23</v>
      </c>
    </row>
    <row r="60" spans="1:29" ht="55.8" hidden="1" customHeight="1">
      <c r="A60" s="7" t="s">
        <v>91</v>
      </c>
      <c r="B60" s="121"/>
      <c r="C60" s="28" t="s">
        <v>24</v>
      </c>
      <c r="D60" s="121"/>
      <c r="E60" s="7">
        <v>2012</v>
      </c>
      <c r="F60" s="43">
        <f t="shared" si="6"/>
        <v>0</v>
      </c>
      <c r="G60" s="7">
        <v>0</v>
      </c>
      <c r="H60" s="7">
        <v>0</v>
      </c>
      <c r="I60" s="43">
        <v>0</v>
      </c>
      <c r="J60" s="43">
        <v>0</v>
      </c>
      <c r="K60" s="7">
        <v>0</v>
      </c>
      <c r="L60" s="33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8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/>
      <c r="AA60" s="7">
        <v>0</v>
      </c>
      <c r="AB60" s="7"/>
      <c r="AC60" s="28" t="s">
        <v>26</v>
      </c>
    </row>
    <row r="61" spans="1:29" ht="56.4" hidden="1" customHeight="1">
      <c r="A61" s="7" t="s">
        <v>92</v>
      </c>
      <c r="B61" s="121"/>
      <c r="C61" s="28" t="s">
        <v>27</v>
      </c>
      <c r="D61" s="121"/>
      <c r="E61" s="7">
        <v>2012</v>
      </c>
      <c r="F61" s="43">
        <f t="shared" si="6"/>
        <v>0</v>
      </c>
      <c r="G61" s="7">
        <v>0</v>
      </c>
      <c r="H61" s="7">
        <v>0</v>
      </c>
      <c r="I61" s="43">
        <v>0</v>
      </c>
      <c r="J61" s="43">
        <v>0</v>
      </c>
      <c r="K61" s="7">
        <v>0</v>
      </c>
      <c r="L61" s="33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8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/>
      <c r="AA61" s="7">
        <v>0</v>
      </c>
      <c r="AB61" s="7"/>
      <c r="AC61" s="28" t="s">
        <v>70</v>
      </c>
    </row>
    <row r="62" spans="1:29" ht="49.8" hidden="1" customHeight="1">
      <c r="A62" s="7" t="s">
        <v>93</v>
      </c>
      <c r="B62" s="121"/>
      <c r="C62" s="50" t="s">
        <v>76</v>
      </c>
      <c r="D62" s="121"/>
      <c r="E62" s="7">
        <v>2012</v>
      </c>
      <c r="F62" s="43">
        <f t="shared" si="6"/>
        <v>0</v>
      </c>
      <c r="G62" s="7">
        <v>0</v>
      </c>
      <c r="H62" s="7">
        <v>0</v>
      </c>
      <c r="I62" s="43">
        <v>0</v>
      </c>
      <c r="J62" s="43">
        <v>0</v>
      </c>
      <c r="K62" s="7">
        <v>0</v>
      </c>
      <c r="L62" s="33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/>
      <c r="AA62" s="7">
        <v>0</v>
      </c>
      <c r="AB62" s="7"/>
      <c r="AC62" s="28" t="s">
        <v>77</v>
      </c>
    </row>
    <row r="63" spans="1:29" ht="52.2" hidden="1" customHeight="1">
      <c r="A63" s="7" t="s">
        <v>94</v>
      </c>
      <c r="B63" s="121"/>
      <c r="C63" s="28" t="s">
        <v>95</v>
      </c>
      <c r="D63" s="121"/>
      <c r="E63" s="7">
        <v>2012</v>
      </c>
      <c r="F63" s="43">
        <f t="shared" si="6"/>
        <v>0</v>
      </c>
      <c r="G63" s="7">
        <v>0</v>
      </c>
      <c r="H63" s="7">
        <v>0</v>
      </c>
      <c r="I63" s="43">
        <v>0</v>
      </c>
      <c r="J63" s="43">
        <v>0</v>
      </c>
      <c r="K63" s="7">
        <v>0</v>
      </c>
      <c r="L63" s="33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/>
      <c r="AA63" s="7">
        <v>0</v>
      </c>
      <c r="AB63" s="7"/>
      <c r="AC63" s="28" t="s">
        <v>96</v>
      </c>
    </row>
    <row r="64" spans="1:29" ht="82.2" hidden="1" customHeight="1">
      <c r="A64" s="7" t="s">
        <v>97</v>
      </c>
      <c r="B64" s="121"/>
      <c r="C64" s="28" t="s">
        <v>98</v>
      </c>
      <c r="D64" s="121"/>
      <c r="E64" s="7">
        <v>2012</v>
      </c>
      <c r="F64" s="43">
        <f t="shared" si="6"/>
        <v>0</v>
      </c>
      <c r="G64" s="7">
        <v>0</v>
      </c>
      <c r="H64" s="7">
        <v>0</v>
      </c>
      <c r="I64" s="43">
        <v>0</v>
      </c>
      <c r="J64" s="43">
        <v>0</v>
      </c>
      <c r="K64" s="7">
        <v>0</v>
      </c>
      <c r="L64" s="33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/>
      <c r="AA64" s="7">
        <v>0</v>
      </c>
      <c r="AB64" s="7"/>
      <c r="AC64" s="28" t="s">
        <v>34</v>
      </c>
    </row>
    <row r="65" spans="1:29" ht="82.2" hidden="1" customHeight="1">
      <c r="A65" s="7" t="s">
        <v>99</v>
      </c>
      <c r="B65" s="121"/>
      <c r="C65" s="28" t="s">
        <v>100</v>
      </c>
      <c r="D65" s="121"/>
      <c r="E65" s="7">
        <v>2012</v>
      </c>
      <c r="F65" s="43">
        <f t="shared" si="6"/>
        <v>0</v>
      </c>
      <c r="G65" s="7">
        <v>0</v>
      </c>
      <c r="H65" s="7">
        <v>0</v>
      </c>
      <c r="I65" s="43">
        <v>0</v>
      </c>
      <c r="J65" s="43">
        <v>0</v>
      </c>
      <c r="K65" s="7">
        <v>0</v>
      </c>
      <c r="L65" s="33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/>
      <c r="AA65" s="7">
        <v>0</v>
      </c>
      <c r="AB65" s="7"/>
      <c r="AC65" s="28" t="s">
        <v>37</v>
      </c>
    </row>
    <row r="66" spans="1:29" ht="82.2" hidden="1" customHeight="1">
      <c r="A66" s="7">
        <v>6</v>
      </c>
      <c r="B66" s="121"/>
      <c r="C66" s="28" t="s">
        <v>38</v>
      </c>
      <c r="D66" s="121"/>
      <c r="E66" s="7">
        <v>2011</v>
      </c>
      <c r="F66" s="43">
        <f t="shared" si="6"/>
        <v>30</v>
      </c>
      <c r="G66" s="7">
        <v>0</v>
      </c>
      <c r="H66" s="7">
        <v>0</v>
      </c>
      <c r="I66" s="43">
        <v>30</v>
      </c>
      <c r="J66" s="43">
        <v>30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/>
      <c r="AA66" s="7">
        <v>0</v>
      </c>
      <c r="AB66" s="7"/>
      <c r="AC66" s="28" t="s">
        <v>40</v>
      </c>
    </row>
    <row r="67" spans="1:29" ht="69" hidden="1" customHeight="1">
      <c r="A67" s="7">
        <v>7</v>
      </c>
      <c r="B67" s="121"/>
      <c r="C67" s="28" t="s">
        <v>41</v>
      </c>
      <c r="D67" s="121"/>
      <c r="E67" s="7">
        <v>2011</v>
      </c>
      <c r="F67" s="43">
        <f t="shared" si="6"/>
        <v>30</v>
      </c>
      <c r="G67" s="7">
        <v>0</v>
      </c>
      <c r="H67" s="7">
        <v>0</v>
      </c>
      <c r="I67" s="43">
        <v>30</v>
      </c>
      <c r="J67" s="43">
        <v>30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8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/>
      <c r="AA67" s="7">
        <v>0</v>
      </c>
      <c r="AB67" s="7"/>
      <c r="AC67" s="28" t="s">
        <v>101</v>
      </c>
    </row>
    <row r="68" spans="1:29" ht="61.8" hidden="1" customHeight="1">
      <c r="A68" s="7">
        <v>8</v>
      </c>
      <c r="B68" s="121"/>
      <c r="C68" s="28" t="s">
        <v>44</v>
      </c>
      <c r="D68" s="121"/>
      <c r="E68" s="7">
        <v>2011</v>
      </c>
      <c r="F68" s="43">
        <f t="shared" si="6"/>
        <v>30</v>
      </c>
      <c r="G68" s="7">
        <v>0</v>
      </c>
      <c r="H68" s="7">
        <v>0</v>
      </c>
      <c r="I68" s="43">
        <v>30</v>
      </c>
      <c r="J68" s="43">
        <v>30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/>
      <c r="AA68" s="7">
        <v>0</v>
      </c>
      <c r="AB68" s="7"/>
      <c r="AC68" s="28" t="s">
        <v>46</v>
      </c>
    </row>
    <row r="69" spans="1:29" ht="61.8" hidden="1" customHeight="1">
      <c r="A69" s="7" t="s">
        <v>103</v>
      </c>
      <c r="B69" s="121"/>
      <c r="C69" s="28" t="s">
        <v>104</v>
      </c>
      <c r="D69" s="121"/>
      <c r="E69" s="7">
        <v>2012</v>
      </c>
      <c r="F69" s="43">
        <f t="shared" si="6"/>
        <v>0</v>
      </c>
      <c r="G69" s="7">
        <v>0</v>
      </c>
      <c r="H69" s="7">
        <v>0</v>
      </c>
      <c r="I69" s="43">
        <v>0</v>
      </c>
      <c r="J69" s="43">
        <v>0</v>
      </c>
      <c r="K69" s="7">
        <v>0</v>
      </c>
      <c r="L69" s="33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/>
      <c r="AA69" s="7">
        <v>0</v>
      </c>
      <c r="AB69" s="7"/>
      <c r="AC69" s="28" t="s">
        <v>105</v>
      </c>
    </row>
    <row r="70" spans="1:29" ht="73.8" hidden="1" customHeight="1">
      <c r="A70" s="7" t="s">
        <v>106</v>
      </c>
      <c r="B70" s="121"/>
      <c r="C70" s="28" t="s">
        <v>50</v>
      </c>
      <c r="D70" s="121"/>
      <c r="E70" s="7">
        <v>2012</v>
      </c>
      <c r="F70" s="43">
        <f t="shared" si="6"/>
        <v>0</v>
      </c>
      <c r="G70" s="7">
        <v>0</v>
      </c>
      <c r="H70" s="7">
        <v>0</v>
      </c>
      <c r="I70" s="43">
        <v>0</v>
      </c>
      <c r="J70" s="43">
        <v>0</v>
      </c>
      <c r="K70" s="7">
        <v>0</v>
      </c>
      <c r="L70" s="33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8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/>
      <c r="AA70" s="7">
        <v>0</v>
      </c>
      <c r="AB70" s="7"/>
      <c r="AC70" s="28" t="s">
        <v>51</v>
      </c>
    </row>
    <row r="71" spans="1:29" ht="63" hidden="1" customHeight="1">
      <c r="A71" s="7" t="s">
        <v>107</v>
      </c>
      <c r="B71" s="121"/>
      <c r="C71" s="28" t="s">
        <v>79</v>
      </c>
      <c r="D71" s="121"/>
      <c r="E71" s="7">
        <v>2012</v>
      </c>
      <c r="F71" s="43">
        <f t="shared" si="6"/>
        <v>0</v>
      </c>
      <c r="G71" s="7">
        <v>0</v>
      </c>
      <c r="H71" s="7">
        <v>0</v>
      </c>
      <c r="I71" s="43">
        <v>0</v>
      </c>
      <c r="J71" s="43">
        <v>0</v>
      </c>
      <c r="K71" s="7">
        <v>0</v>
      </c>
      <c r="L71" s="33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/>
      <c r="AA71" s="7">
        <v>0</v>
      </c>
      <c r="AB71" s="7"/>
      <c r="AC71" s="28" t="s">
        <v>53</v>
      </c>
    </row>
    <row r="72" spans="1:29" ht="63.6" hidden="1" customHeight="1">
      <c r="A72" s="7" t="s">
        <v>108</v>
      </c>
      <c r="B72" s="121"/>
      <c r="C72" s="28" t="s">
        <v>54</v>
      </c>
      <c r="D72" s="121"/>
      <c r="E72" s="7">
        <v>2012</v>
      </c>
      <c r="F72" s="43">
        <f t="shared" si="6"/>
        <v>0</v>
      </c>
      <c r="G72" s="7">
        <v>0</v>
      </c>
      <c r="H72" s="7">
        <v>0</v>
      </c>
      <c r="I72" s="43">
        <v>0</v>
      </c>
      <c r="J72" s="43">
        <v>0</v>
      </c>
      <c r="K72" s="7">
        <v>0</v>
      </c>
      <c r="L72" s="33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8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/>
      <c r="AA72" s="7">
        <v>0</v>
      </c>
      <c r="AB72" s="7"/>
      <c r="AC72" s="28" t="s">
        <v>55</v>
      </c>
    </row>
    <row r="73" spans="1:29" ht="58.8" hidden="1" customHeight="1">
      <c r="A73" s="7" t="s">
        <v>109</v>
      </c>
      <c r="B73" s="121"/>
      <c r="C73" s="28" t="s">
        <v>56</v>
      </c>
      <c r="D73" s="121"/>
      <c r="E73" s="7">
        <v>2012</v>
      </c>
      <c r="F73" s="43">
        <f t="shared" si="6"/>
        <v>0</v>
      </c>
      <c r="G73" s="7">
        <v>0</v>
      </c>
      <c r="H73" s="7">
        <v>0</v>
      </c>
      <c r="I73" s="43">
        <v>0</v>
      </c>
      <c r="J73" s="43">
        <v>0</v>
      </c>
      <c r="K73" s="7">
        <v>0</v>
      </c>
      <c r="L73" s="33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8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/>
      <c r="AA73" s="7">
        <v>0</v>
      </c>
      <c r="AB73" s="7"/>
      <c r="AC73" s="28" t="s">
        <v>110</v>
      </c>
    </row>
    <row r="74" spans="1:29" ht="62.4" hidden="1" customHeight="1">
      <c r="A74" s="7" t="s">
        <v>111</v>
      </c>
      <c r="B74" s="121"/>
      <c r="C74" s="28" t="s">
        <v>58</v>
      </c>
      <c r="D74" s="121"/>
      <c r="E74" s="7">
        <v>2012</v>
      </c>
      <c r="F74" s="43">
        <f t="shared" si="6"/>
        <v>0</v>
      </c>
      <c r="G74" s="7">
        <v>0</v>
      </c>
      <c r="H74" s="7">
        <v>0</v>
      </c>
      <c r="I74" s="43">
        <v>0</v>
      </c>
      <c r="J74" s="43">
        <v>0</v>
      </c>
      <c r="K74" s="7">
        <v>0</v>
      </c>
      <c r="L74" s="33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8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/>
      <c r="AA74" s="7">
        <v>0</v>
      </c>
      <c r="AB74" s="7"/>
      <c r="AC74" s="28" t="s">
        <v>59</v>
      </c>
    </row>
    <row r="75" spans="1:29" ht="49.8" hidden="1" customHeight="1">
      <c r="A75" s="7" t="s">
        <v>112</v>
      </c>
      <c r="B75" s="121"/>
      <c r="C75" s="28" t="s">
        <v>60</v>
      </c>
      <c r="D75" s="121"/>
      <c r="E75" s="7">
        <v>2012</v>
      </c>
      <c r="F75" s="43">
        <f t="shared" si="6"/>
        <v>0</v>
      </c>
      <c r="G75" s="7">
        <v>0</v>
      </c>
      <c r="H75" s="7">
        <v>0</v>
      </c>
      <c r="I75" s="43">
        <v>0</v>
      </c>
      <c r="J75" s="43">
        <v>0</v>
      </c>
      <c r="K75" s="7">
        <v>0</v>
      </c>
      <c r="L75" s="33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/>
      <c r="AA75" s="7">
        <v>0</v>
      </c>
      <c r="AB75" s="7"/>
      <c r="AC75" s="28" t="s">
        <v>113</v>
      </c>
    </row>
    <row r="76" spans="1:29" ht="72.599999999999994" hidden="1" customHeight="1">
      <c r="A76" s="7" t="s">
        <v>114</v>
      </c>
      <c r="B76" s="121"/>
      <c r="C76" s="28" t="s">
        <v>62</v>
      </c>
      <c r="D76" s="121"/>
      <c r="E76" s="7">
        <v>2012</v>
      </c>
      <c r="F76" s="43">
        <f t="shared" si="6"/>
        <v>0</v>
      </c>
      <c r="G76" s="7">
        <v>0</v>
      </c>
      <c r="H76" s="7">
        <v>0</v>
      </c>
      <c r="I76" s="43">
        <v>0</v>
      </c>
      <c r="J76" s="43">
        <v>0</v>
      </c>
      <c r="K76" s="7">
        <v>0</v>
      </c>
      <c r="L76" s="33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8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/>
      <c r="AA76" s="7">
        <v>0</v>
      </c>
      <c r="AB76" s="7"/>
      <c r="AC76" s="28" t="s">
        <v>63</v>
      </c>
    </row>
    <row r="77" spans="1:29" ht="61.8" hidden="1" customHeight="1">
      <c r="A77" s="7" t="s">
        <v>115</v>
      </c>
      <c r="B77" s="121"/>
      <c r="C77" s="28" t="s">
        <v>116</v>
      </c>
      <c r="D77" s="121"/>
      <c r="E77" s="7">
        <v>2012</v>
      </c>
      <c r="F77" s="43">
        <f t="shared" si="6"/>
        <v>0</v>
      </c>
      <c r="G77" s="7">
        <v>0</v>
      </c>
      <c r="H77" s="7">
        <v>0</v>
      </c>
      <c r="I77" s="43">
        <v>0</v>
      </c>
      <c r="J77" s="43">
        <v>0</v>
      </c>
      <c r="K77" s="7">
        <v>0</v>
      </c>
      <c r="L77" s="33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/>
      <c r="AA77" s="7">
        <v>0</v>
      </c>
      <c r="AB77" s="7"/>
      <c r="AC77" s="28" t="s">
        <v>117</v>
      </c>
    </row>
    <row r="78" spans="1:29" ht="64.8" hidden="1" customHeight="1">
      <c r="A78" s="7" t="s">
        <v>118</v>
      </c>
      <c r="B78" s="121"/>
      <c r="C78" s="28" t="s">
        <v>81</v>
      </c>
      <c r="D78" s="121"/>
      <c r="E78" s="7">
        <v>2013</v>
      </c>
      <c r="F78" s="43">
        <f t="shared" si="6"/>
        <v>0</v>
      </c>
      <c r="G78" s="7">
        <v>0</v>
      </c>
      <c r="H78" s="7">
        <v>0</v>
      </c>
      <c r="I78" s="43">
        <v>0</v>
      </c>
      <c r="J78" s="43">
        <v>0</v>
      </c>
      <c r="K78" s="7">
        <v>0</v>
      </c>
      <c r="L78" s="33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/>
      <c r="AA78" s="7">
        <v>0</v>
      </c>
      <c r="AB78" s="7"/>
      <c r="AC78" s="28" t="s">
        <v>119</v>
      </c>
    </row>
    <row r="79" spans="1:29" ht="12" hidden="1" customHeight="1">
      <c r="A79" s="120" t="s">
        <v>120</v>
      </c>
      <c r="B79" s="120"/>
      <c r="C79" s="120"/>
      <c r="D79" s="121"/>
      <c r="E79" s="33"/>
      <c r="F79" s="43"/>
      <c r="G79" s="7"/>
      <c r="H79" s="7"/>
      <c r="I79" s="43"/>
      <c r="J79" s="43"/>
      <c r="K79" s="7"/>
      <c r="L79" s="7"/>
      <c r="M79" s="7"/>
      <c r="N79" s="7"/>
      <c r="O79" s="7"/>
      <c r="P79" s="7"/>
      <c r="Q79" s="7"/>
      <c r="R79" s="7"/>
      <c r="S79" s="8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21" hidden="1" customHeight="1">
      <c r="A80" s="119" t="s">
        <v>8</v>
      </c>
      <c r="B80" s="119"/>
      <c r="C80" s="119"/>
      <c r="D80" s="28"/>
      <c r="E80" s="35"/>
      <c r="F80" s="45">
        <f>SUM(F53:F79)</f>
        <v>290</v>
      </c>
      <c r="G80" s="33">
        <f t="shared" ref="G80:AB80" si="7">SUM(G53:G79)</f>
        <v>0</v>
      </c>
      <c r="H80" s="33">
        <f t="shared" si="7"/>
        <v>0</v>
      </c>
      <c r="I80" s="45">
        <f t="shared" si="7"/>
        <v>290</v>
      </c>
      <c r="J80" s="45">
        <f t="shared" si="7"/>
        <v>290</v>
      </c>
      <c r="K80" s="33">
        <f t="shared" si="7"/>
        <v>0</v>
      </c>
      <c r="L80" s="33">
        <f t="shared" si="7"/>
        <v>0</v>
      </c>
      <c r="M80" s="33">
        <f t="shared" si="7"/>
        <v>0</v>
      </c>
      <c r="N80" s="33">
        <f t="shared" si="7"/>
        <v>0</v>
      </c>
      <c r="O80" s="33">
        <f t="shared" si="7"/>
        <v>0</v>
      </c>
      <c r="P80" s="33">
        <f t="shared" si="7"/>
        <v>0</v>
      </c>
      <c r="Q80" s="33">
        <f t="shared" si="7"/>
        <v>0</v>
      </c>
      <c r="R80" s="33">
        <v>0</v>
      </c>
      <c r="S80" s="9">
        <f t="shared" si="7"/>
        <v>0</v>
      </c>
      <c r="T80" s="33">
        <f t="shared" si="7"/>
        <v>0</v>
      </c>
      <c r="U80" s="33">
        <f t="shared" si="7"/>
        <v>0</v>
      </c>
      <c r="V80" s="33">
        <f t="shared" si="7"/>
        <v>0</v>
      </c>
      <c r="W80" s="33">
        <f t="shared" si="7"/>
        <v>0</v>
      </c>
      <c r="X80" s="33">
        <f t="shared" si="7"/>
        <v>0</v>
      </c>
      <c r="Y80" s="33">
        <f t="shared" si="7"/>
        <v>0</v>
      </c>
      <c r="Z80" s="33">
        <f t="shared" si="7"/>
        <v>0</v>
      </c>
      <c r="AA80" s="33">
        <f t="shared" si="7"/>
        <v>0</v>
      </c>
      <c r="AB80" s="33">
        <f t="shared" si="7"/>
        <v>0</v>
      </c>
      <c r="AC80" s="7"/>
    </row>
    <row r="81" spans="1:29" ht="24" hidden="1" customHeight="1">
      <c r="A81" s="120" t="s">
        <v>121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</row>
    <row r="82" spans="1:29" ht="103.8" hidden="1" customHeight="1">
      <c r="A82" s="7" t="s">
        <v>73</v>
      </c>
      <c r="B82" s="24" t="s">
        <v>122</v>
      </c>
      <c r="C82" s="28" t="s">
        <v>11</v>
      </c>
      <c r="D82" s="24" t="s">
        <v>8</v>
      </c>
      <c r="E82" s="50" t="s">
        <v>123</v>
      </c>
      <c r="F82" s="7">
        <f>G82+I82+K82+M82+O82+Q82+S82+U82+W82+Y82+AA82</f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v>0</v>
      </c>
      <c r="T82" s="7">
        <v>0</v>
      </c>
      <c r="U82" s="7">
        <v>0</v>
      </c>
      <c r="V82" s="7">
        <v>0</v>
      </c>
      <c r="W82" s="7">
        <v>0</v>
      </c>
      <c r="X82" s="7"/>
      <c r="Y82" s="7">
        <v>0</v>
      </c>
      <c r="Z82" s="7"/>
      <c r="AA82" s="7">
        <v>0</v>
      </c>
      <c r="AB82" s="7"/>
      <c r="AC82" s="28" t="s">
        <v>87</v>
      </c>
    </row>
    <row r="83" spans="1:29" ht="13.8" hidden="1" customHeight="1">
      <c r="A83" s="105" t="s">
        <v>124</v>
      </c>
      <c r="B83" s="106"/>
      <c r="C83" s="107"/>
      <c r="D83" s="25"/>
      <c r="E83" s="7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/>
    </row>
    <row r="84" spans="1:29" ht="19.2" hidden="1" customHeight="1">
      <c r="A84" s="119" t="s">
        <v>8</v>
      </c>
      <c r="B84" s="119"/>
      <c r="C84" s="119"/>
      <c r="D84" s="26"/>
      <c r="E84" s="7"/>
      <c r="F84" s="33">
        <f>SUM(F82:F83)</f>
        <v>0</v>
      </c>
      <c r="G84" s="33">
        <f t="shared" ref="G84:AB84" si="8">SUM(G82:G83)</f>
        <v>0</v>
      </c>
      <c r="H84" s="33">
        <f t="shared" si="8"/>
        <v>0</v>
      </c>
      <c r="I84" s="33">
        <f t="shared" si="8"/>
        <v>0</v>
      </c>
      <c r="J84" s="33">
        <f t="shared" si="8"/>
        <v>0</v>
      </c>
      <c r="K84" s="33">
        <f t="shared" si="8"/>
        <v>0</v>
      </c>
      <c r="L84" s="33">
        <f t="shared" si="8"/>
        <v>0</v>
      </c>
      <c r="M84" s="33">
        <f t="shared" si="8"/>
        <v>0</v>
      </c>
      <c r="N84" s="33">
        <f t="shared" si="8"/>
        <v>0</v>
      </c>
      <c r="O84" s="33">
        <f t="shared" si="8"/>
        <v>0</v>
      </c>
      <c r="P84" s="33">
        <f t="shared" si="8"/>
        <v>0</v>
      </c>
      <c r="Q84" s="33">
        <f t="shared" si="8"/>
        <v>0</v>
      </c>
      <c r="R84" s="33">
        <v>0</v>
      </c>
      <c r="S84" s="9">
        <f t="shared" si="8"/>
        <v>0</v>
      </c>
      <c r="T84" s="33">
        <f t="shared" si="8"/>
        <v>0</v>
      </c>
      <c r="U84" s="33">
        <f t="shared" si="8"/>
        <v>0</v>
      </c>
      <c r="V84" s="33">
        <f t="shared" si="8"/>
        <v>0</v>
      </c>
      <c r="W84" s="33">
        <f t="shared" si="8"/>
        <v>0</v>
      </c>
      <c r="X84" s="33">
        <f t="shared" si="8"/>
        <v>0</v>
      </c>
      <c r="Y84" s="33">
        <f t="shared" si="8"/>
        <v>0</v>
      </c>
      <c r="Z84" s="33">
        <f t="shared" si="8"/>
        <v>0</v>
      </c>
      <c r="AA84" s="33">
        <f t="shared" si="8"/>
        <v>0</v>
      </c>
      <c r="AB84" s="33">
        <f t="shared" si="8"/>
        <v>0</v>
      </c>
      <c r="AC84" s="7"/>
    </row>
    <row r="85" spans="1:29" ht="10.199999999999999" hidden="1" customHeight="1">
      <c r="A85" s="120" t="s">
        <v>125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</row>
    <row r="86" spans="1:29" ht="58.8" hidden="1" customHeight="1">
      <c r="A86" s="7">
        <v>1</v>
      </c>
      <c r="B86" s="121" t="s">
        <v>126</v>
      </c>
      <c r="C86" s="28" t="s">
        <v>85</v>
      </c>
      <c r="D86" s="121" t="s">
        <v>8</v>
      </c>
      <c r="E86" s="50" t="s">
        <v>127</v>
      </c>
      <c r="F86" s="43">
        <v>130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38">
        <v>0</v>
      </c>
      <c r="R86" s="7">
        <v>0</v>
      </c>
      <c r="S86" s="8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43">
        <v>50</v>
      </c>
      <c r="Z86" s="43"/>
      <c r="AA86" s="43">
        <v>80</v>
      </c>
      <c r="AB86" s="7"/>
      <c r="AC86" s="28" t="s">
        <v>10</v>
      </c>
    </row>
    <row r="87" spans="1:29" ht="59.4" hidden="1" customHeight="1">
      <c r="A87" s="7">
        <v>2</v>
      </c>
      <c r="B87" s="121"/>
      <c r="C87" s="28" t="s">
        <v>11</v>
      </c>
      <c r="D87" s="121"/>
      <c r="E87" s="50" t="s">
        <v>127</v>
      </c>
      <c r="F87" s="43">
        <f>G87+I87+K87+M87+O87+Q87+S87+U87+W87+Y87+AA87</f>
        <v>140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38">
        <v>0</v>
      </c>
      <c r="R87" s="7">
        <v>0</v>
      </c>
      <c r="S87" s="8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43">
        <v>70</v>
      </c>
      <c r="Z87" s="43"/>
      <c r="AA87" s="43">
        <v>70</v>
      </c>
      <c r="AB87" s="7"/>
      <c r="AC87" s="28" t="s">
        <v>87</v>
      </c>
    </row>
    <row r="88" spans="1:29" ht="52.8" hidden="1" customHeight="1">
      <c r="A88" s="7">
        <v>3</v>
      </c>
      <c r="B88" s="121"/>
      <c r="C88" s="28" t="s">
        <v>13</v>
      </c>
      <c r="D88" s="121"/>
      <c r="E88" s="50" t="s">
        <v>39</v>
      </c>
      <c r="F88" s="43">
        <f>AA88+Y88+W88+U88+S88+Q88</f>
        <v>85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38">
        <v>0</v>
      </c>
      <c r="R88" s="7">
        <v>0</v>
      </c>
      <c r="S88" s="8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43">
        <v>85</v>
      </c>
      <c r="Z88" s="43"/>
      <c r="AA88" s="52">
        <v>0</v>
      </c>
      <c r="AB88" s="7"/>
      <c r="AC88" s="28" t="s">
        <v>14</v>
      </c>
    </row>
    <row r="89" spans="1:29" ht="61.8" hidden="1" customHeight="1">
      <c r="A89" s="7">
        <v>4</v>
      </c>
      <c r="B89" s="121"/>
      <c r="C89" s="28" t="s">
        <v>15</v>
      </c>
      <c r="D89" s="121"/>
      <c r="E89" s="50" t="s">
        <v>127</v>
      </c>
      <c r="F89" s="43">
        <f>G89+I89+K89+M89+O89+Q89+S89+U89+W89+Y89+AA89</f>
        <v>50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38">
        <v>0</v>
      </c>
      <c r="R89" s="7">
        <v>0</v>
      </c>
      <c r="S89" s="8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52">
        <v>0</v>
      </c>
      <c r="Z89" s="43"/>
      <c r="AA89" s="43">
        <v>50</v>
      </c>
      <c r="AB89" s="7"/>
      <c r="AC89" s="28" t="s">
        <v>16</v>
      </c>
    </row>
    <row r="90" spans="1:29" ht="51.6" hidden="1" customHeight="1">
      <c r="A90" s="7">
        <v>5</v>
      </c>
      <c r="B90" s="121"/>
      <c r="C90" s="28" t="s">
        <v>17</v>
      </c>
      <c r="D90" s="121"/>
      <c r="E90" s="50" t="s">
        <v>127</v>
      </c>
      <c r="F90" s="43">
        <f>AA90+Y90+W90+U90+S90+Q90</f>
        <v>50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38">
        <v>0</v>
      </c>
      <c r="R90" s="7">
        <v>0</v>
      </c>
      <c r="S90" s="8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/>
      <c r="AA90" s="43">
        <v>50</v>
      </c>
      <c r="AB90" s="7"/>
      <c r="AC90" s="28" t="s">
        <v>69</v>
      </c>
    </row>
    <row r="91" spans="1:29" ht="53.4" hidden="1" customHeight="1">
      <c r="A91" s="7">
        <v>6</v>
      </c>
      <c r="B91" s="121"/>
      <c r="C91" s="28" t="s">
        <v>89</v>
      </c>
      <c r="D91" s="121"/>
      <c r="E91" s="50" t="s">
        <v>127</v>
      </c>
      <c r="F91" s="43">
        <f>G91+I91+K91+M91+O91+Q91+S91+U91+W91+Y91+AA91</f>
        <v>30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38">
        <v>0</v>
      </c>
      <c r="R91" s="7">
        <v>0</v>
      </c>
      <c r="S91" s="8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/>
      <c r="AA91" s="43">
        <v>30</v>
      </c>
      <c r="AB91" s="7"/>
      <c r="AC91" s="28" t="s">
        <v>20</v>
      </c>
    </row>
    <row r="92" spans="1:29" ht="54" hidden="1" customHeight="1">
      <c r="A92" s="7">
        <v>7</v>
      </c>
      <c r="B92" s="121"/>
      <c r="C92" s="28" t="s">
        <v>21</v>
      </c>
      <c r="D92" s="121"/>
      <c r="E92" s="50" t="s">
        <v>127</v>
      </c>
      <c r="F92" s="43">
        <f t="shared" ref="F92:F97" si="9">AA92+Y92+W92+U92+S92+Q92</f>
        <v>30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38">
        <v>0</v>
      </c>
      <c r="R92" s="7">
        <v>0</v>
      </c>
      <c r="S92" s="8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/>
      <c r="AA92" s="43">
        <v>30</v>
      </c>
      <c r="AB92" s="7"/>
      <c r="AC92" s="28" t="s">
        <v>23</v>
      </c>
    </row>
    <row r="93" spans="1:29" ht="51.6" hidden="1" customHeight="1">
      <c r="A93" s="7">
        <v>8</v>
      </c>
      <c r="B93" s="121"/>
      <c r="C93" s="28" t="s">
        <v>24</v>
      </c>
      <c r="D93" s="121"/>
      <c r="E93" s="50" t="s">
        <v>127</v>
      </c>
      <c r="F93" s="43">
        <f t="shared" si="9"/>
        <v>90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38">
        <v>0</v>
      </c>
      <c r="R93" s="7">
        <v>0</v>
      </c>
      <c r="S93" s="8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43">
        <v>50</v>
      </c>
      <c r="Z93" s="7"/>
      <c r="AA93" s="43">
        <v>40</v>
      </c>
      <c r="AB93" s="7"/>
      <c r="AC93" s="28" t="s">
        <v>26</v>
      </c>
    </row>
    <row r="94" spans="1:29" ht="51.6" hidden="1" customHeight="1">
      <c r="A94" s="29">
        <v>9</v>
      </c>
      <c r="B94" s="121"/>
      <c r="C94" s="24" t="s">
        <v>27</v>
      </c>
      <c r="D94" s="121"/>
      <c r="E94" s="49" t="s">
        <v>127</v>
      </c>
      <c r="F94" s="43">
        <f t="shared" si="9"/>
        <v>40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9">
        <v>0</v>
      </c>
      <c r="R94" s="29">
        <v>0</v>
      </c>
      <c r="S94" s="40">
        <v>0</v>
      </c>
      <c r="T94" s="29">
        <v>0</v>
      </c>
      <c r="U94" s="29">
        <v>0</v>
      </c>
      <c r="V94" s="29">
        <v>0</v>
      </c>
      <c r="W94" s="29">
        <v>0</v>
      </c>
      <c r="X94" s="7">
        <v>0</v>
      </c>
      <c r="Y94" s="61">
        <v>0</v>
      </c>
      <c r="Z94" s="29"/>
      <c r="AA94" s="60">
        <v>40</v>
      </c>
      <c r="AB94" s="29"/>
      <c r="AC94" s="28" t="s">
        <v>128</v>
      </c>
    </row>
    <row r="95" spans="1:29" ht="52.2" hidden="1" customHeight="1">
      <c r="A95" s="7">
        <v>10</v>
      </c>
      <c r="B95" s="121"/>
      <c r="C95" s="28" t="s">
        <v>76</v>
      </c>
      <c r="D95" s="121"/>
      <c r="E95" s="50" t="s">
        <v>127</v>
      </c>
      <c r="F95" s="43">
        <f t="shared" si="9"/>
        <v>95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38">
        <v>0</v>
      </c>
      <c r="R95" s="7">
        <v>0</v>
      </c>
      <c r="S95" s="8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43">
        <v>50</v>
      </c>
      <c r="Z95" s="7"/>
      <c r="AA95" s="43">
        <v>45</v>
      </c>
      <c r="AB95" s="7"/>
      <c r="AC95" s="28" t="s">
        <v>30</v>
      </c>
    </row>
    <row r="96" spans="1:29" ht="54" hidden="1" customHeight="1">
      <c r="A96" s="7">
        <v>11</v>
      </c>
      <c r="B96" s="121"/>
      <c r="C96" s="28" t="s">
        <v>129</v>
      </c>
      <c r="D96" s="121"/>
      <c r="E96" s="50" t="s">
        <v>127</v>
      </c>
      <c r="F96" s="43">
        <f t="shared" si="9"/>
        <v>40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38">
        <v>0</v>
      </c>
      <c r="R96" s="7">
        <v>0</v>
      </c>
      <c r="S96" s="8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52">
        <v>0</v>
      </c>
      <c r="Z96" s="7"/>
      <c r="AA96" s="43">
        <v>40</v>
      </c>
      <c r="AB96" s="7"/>
      <c r="AC96" s="28" t="s">
        <v>96</v>
      </c>
    </row>
    <row r="97" spans="1:29" ht="62.4" hidden="1" customHeight="1">
      <c r="A97" s="7">
        <v>12</v>
      </c>
      <c r="B97" s="121"/>
      <c r="C97" s="28" t="s">
        <v>131</v>
      </c>
      <c r="D97" s="121"/>
      <c r="E97" s="50" t="s">
        <v>127</v>
      </c>
      <c r="F97" s="43">
        <f t="shared" si="9"/>
        <v>50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38">
        <v>0</v>
      </c>
      <c r="R97" s="7">
        <v>0</v>
      </c>
      <c r="S97" s="8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43">
        <v>15</v>
      </c>
      <c r="Z97" s="7"/>
      <c r="AA97" s="43">
        <v>35</v>
      </c>
      <c r="AB97" s="7"/>
      <c r="AC97" s="28" t="s">
        <v>34</v>
      </c>
    </row>
    <row r="98" spans="1:29" ht="61.8" hidden="1" customHeight="1">
      <c r="A98" s="7" t="s">
        <v>99</v>
      </c>
      <c r="B98" s="121"/>
      <c r="C98" s="28" t="s">
        <v>100</v>
      </c>
      <c r="D98" s="121"/>
      <c r="E98" s="50" t="s">
        <v>127</v>
      </c>
      <c r="F98" s="43">
        <f t="shared" ref="F98:F110" si="10">G98+I98+K98+M98+O98+Q98+S98+U98+W98+Y98+AA98</f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38">
        <v>0</v>
      </c>
      <c r="R98" s="7">
        <v>0</v>
      </c>
      <c r="S98" s="8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43">
        <v>0</v>
      </c>
      <c r="Z98" s="7"/>
      <c r="AA98" s="43">
        <v>0</v>
      </c>
      <c r="AB98" s="7"/>
      <c r="AC98" s="28" t="s">
        <v>37</v>
      </c>
    </row>
    <row r="99" spans="1:29" ht="63.6" hidden="1" customHeight="1">
      <c r="A99" s="7">
        <v>14</v>
      </c>
      <c r="B99" s="121"/>
      <c r="C99" s="28" t="s">
        <v>38</v>
      </c>
      <c r="D99" s="121"/>
      <c r="E99" s="50" t="s">
        <v>127</v>
      </c>
      <c r="F99" s="43">
        <f t="shared" si="10"/>
        <v>50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38">
        <v>0</v>
      </c>
      <c r="R99" s="7">
        <v>0</v>
      </c>
      <c r="S99" s="8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43">
        <v>25</v>
      </c>
      <c r="Z99" s="7"/>
      <c r="AA99" s="43">
        <v>25</v>
      </c>
      <c r="AB99" s="7"/>
      <c r="AC99" s="28" t="s">
        <v>40</v>
      </c>
    </row>
    <row r="100" spans="1:29" ht="60.6" hidden="1" customHeight="1">
      <c r="A100" s="7">
        <v>15</v>
      </c>
      <c r="B100" s="121"/>
      <c r="C100" s="28" t="s">
        <v>41</v>
      </c>
      <c r="D100" s="121"/>
      <c r="E100" s="50" t="s">
        <v>127</v>
      </c>
      <c r="F100" s="43">
        <f t="shared" si="10"/>
        <v>50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38">
        <v>0</v>
      </c>
      <c r="R100" s="7">
        <v>0</v>
      </c>
      <c r="S100" s="8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/>
      <c r="AA100" s="43">
        <v>50</v>
      </c>
      <c r="AB100" s="7"/>
      <c r="AC100" s="28" t="s">
        <v>101</v>
      </c>
    </row>
    <row r="101" spans="1:29" ht="60.6" hidden="1" customHeight="1">
      <c r="A101" s="7" t="s">
        <v>102</v>
      </c>
      <c r="B101" s="121"/>
      <c r="C101" s="50" t="s">
        <v>224</v>
      </c>
      <c r="D101" s="121"/>
      <c r="E101" s="50" t="s">
        <v>132</v>
      </c>
      <c r="F101" s="43">
        <f t="shared" si="10"/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38">
        <v>0</v>
      </c>
      <c r="R101" s="7">
        <v>0</v>
      </c>
      <c r="S101" s="8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/>
      <c r="AA101" s="7">
        <v>0</v>
      </c>
      <c r="AB101" s="7"/>
      <c r="AC101" s="28" t="s">
        <v>46</v>
      </c>
    </row>
    <row r="102" spans="1:29" ht="60.6" hidden="1" customHeight="1">
      <c r="A102" s="7" t="s">
        <v>103</v>
      </c>
      <c r="B102" s="121"/>
      <c r="C102" s="28" t="s">
        <v>104</v>
      </c>
      <c r="D102" s="121"/>
      <c r="E102" s="50" t="s">
        <v>132</v>
      </c>
      <c r="F102" s="43">
        <f t="shared" si="10"/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38">
        <v>0</v>
      </c>
      <c r="R102" s="7">
        <v>0</v>
      </c>
      <c r="S102" s="8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/>
      <c r="AA102" s="7">
        <v>0</v>
      </c>
      <c r="AB102" s="7"/>
      <c r="AC102" s="28" t="s">
        <v>105</v>
      </c>
    </row>
    <row r="103" spans="1:29" ht="60.6" hidden="1" customHeight="1">
      <c r="A103" s="7" t="s">
        <v>106</v>
      </c>
      <c r="B103" s="121"/>
      <c r="C103" s="28" t="s">
        <v>50</v>
      </c>
      <c r="D103" s="121"/>
      <c r="E103" s="50" t="s">
        <v>48</v>
      </c>
      <c r="F103" s="43">
        <f t="shared" si="10"/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38">
        <v>0</v>
      </c>
      <c r="R103" s="7">
        <v>0</v>
      </c>
      <c r="S103" s="8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/>
      <c r="AA103" s="7">
        <v>0</v>
      </c>
      <c r="AB103" s="7"/>
      <c r="AC103" s="28" t="s">
        <v>51</v>
      </c>
    </row>
    <row r="104" spans="1:29" ht="60.6" hidden="1" customHeight="1">
      <c r="A104" s="7" t="s">
        <v>107</v>
      </c>
      <c r="B104" s="121"/>
      <c r="C104" s="28" t="s">
        <v>79</v>
      </c>
      <c r="D104" s="121"/>
      <c r="E104" s="50" t="s">
        <v>132</v>
      </c>
      <c r="F104" s="43">
        <f t="shared" si="10"/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38">
        <v>0</v>
      </c>
      <c r="R104" s="7">
        <v>0</v>
      </c>
      <c r="S104" s="8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/>
      <c r="AA104" s="7">
        <v>0</v>
      </c>
      <c r="AB104" s="7"/>
      <c r="AC104" s="28" t="s">
        <v>53</v>
      </c>
    </row>
    <row r="105" spans="1:29" ht="60.6" hidden="1" customHeight="1">
      <c r="A105" s="7" t="s">
        <v>108</v>
      </c>
      <c r="B105" s="121"/>
      <c r="C105" s="28" t="s">
        <v>54</v>
      </c>
      <c r="D105" s="121"/>
      <c r="E105" s="50" t="s">
        <v>48</v>
      </c>
      <c r="F105" s="43">
        <f t="shared" si="10"/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38">
        <v>0</v>
      </c>
      <c r="R105" s="7">
        <v>0</v>
      </c>
      <c r="S105" s="8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/>
      <c r="AA105" s="7">
        <v>0</v>
      </c>
      <c r="AB105" s="7"/>
      <c r="AC105" s="28" t="s">
        <v>55</v>
      </c>
    </row>
    <row r="106" spans="1:29" ht="60.6" hidden="1" customHeight="1">
      <c r="A106" s="7" t="s">
        <v>109</v>
      </c>
      <c r="B106" s="121"/>
      <c r="C106" s="28" t="s">
        <v>56</v>
      </c>
      <c r="D106" s="121"/>
      <c r="E106" s="50" t="s">
        <v>48</v>
      </c>
      <c r="F106" s="43">
        <f t="shared" si="10"/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38">
        <v>0</v>
      </c>
      <c r="R106" s="7">
        <v>0</v>
      </c>
      <c r="S106" s="8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/>
      <c r="AA106" s="7">
        <v>0</v>
      </c>
      <c r="AB106" s="7"/>
      <c r="AC106" s="28" t="s">
        <v>110</v>
      </c>
    </row>
    <row r="107" spans="1:29" ht="60.6" hidden="1" customHeight="1">
      <c r="A107" s="7" t="s">
        <v>111</v>
      </c>
      <c r="B107" s="121"/>
      <c r="C107" s="28" t="s">
        <v>133</v>
      </c>
      <c r="D107" s="121"/>
      <c r="E107" s="50" t="s">
        <v>39</v>
      </c>
      <c r="F107" s="43">
        <f t="shared" si="10"/>
        <v>55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38">
        <v>0</v>
      </c>
      <c r="R107" s="7">
        <v>0</v>
      </c>
      <c r="S107" s="8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20</v>
      </c>
      <c r="Z107" s="7"/>
      <c r="AA107" s="7">
        <v>35</v>
      </c>
      <c r="AB107" s="7"/>
      <c r="AC107" s="28" t="s">
        <v>59</v>
      </c>
    </row>
    <row r="108" spans="1:29" ht="60.6" hidden="1" customHeight="1">
      <c r="A108" s="7" t="s">
        <v>112</v>
      </c>
      <c r="B108" s="121"/>
      <c r="C108" s="28" t="s">
        <v>60</v>
      </c>
      <c r="D108" s="121"/>
      <c r="E108" s="50" t="s">
        <v>48</v>
      </c>
      <c r="F108" s="43">
        <f t="shared" si="10"/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38">
        <v>0</v>
      </c>
      <c r="R108" s="7">
        <v>0</v>
      </c>
      <c r="S108" s="8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/>
      <c r="AA108" s="7">
        <v>0</v>
      </c>
      <c r="AB108" s="7"/>
      <c r="AC108" s="28" t="s">
        <v>113</v>
      </c>
    </row>
    <row r="109" spans="1:29" ht="60.6" hidden="1" customHeight="1">
      <c r="A109" s="7">
        <v>16</v>
      </c>
      <c r="B109" s="121"/>
      <c r="C109" s="28" t="s">
        <v>62</v>
      </c>
      <c r="D109" s="121"/>
      <c r="E109" s="50" t="s">
        <v>48</v>
      </c>
      <c r="F109" s="43">
        <f t="shared" si="10"/>
        <v>35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38">
        <v>0</v>
      </c>
      <c r="R109" s="7">
        <v>0</v>
      </c>
      <c r="S109" s="8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/>
      <c r="AA109" s="43">
        <v>35</v>
      </c>
      <c r="AB109" s="7"/>
      <c r="AC109" s="28" t="s">
        <v>63</v>
      </c>
    </row>
    <row r="110" spans="1:29" ht="234" hidden="1" customHeight="1">
      <c r="A110" s="7" t="s">
        <v>115</v>
      </c>
      <c r="B110" s="121"/>
      <c r="C110" s="28" t="s">
        <v>64</v>
      </c>
      <c r="D110" s="121"/>
      <c r="E110" s="7" t="s">
        <v>48</v>
      </c>
      <c r="F110" s="7">
        <f t="shared" si="10"/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38">
        <v>0</v>
      </c>
      <c r="R110" s="7">
        <v>0</v>
      </c>
      <c r="S110" s="8">
        <v>0</v>
      </c>
      <c r="T110" s="7">
        <v>0</v>
      </c>
      <c r="U110" s="7">
        <v>0</v>
      </c>
      <c r="V110" s="7">
        <v>0</v>
      </c>
      <c r="W110" s="7">
        <v>0</v>
      </c>
      <c r="X110" s="7"/>
      <c r="Y110" s="7">
        <v>0</v>
      </c>
      <c r="Z110" s="7"/>
      <c r="AA110" s="7">
        <v>0</v>
      </c>
      <c r="AB110" s="7"/>
      <c r="AC110" s="28" t="s">
        <v>65</v>
      </c>
    </row>
    <row r="111" spans="1:29" ht="11.4" hidden="1" customHeight="1">
      <c r="A111" s="99" t="s">
        <v>134</v>
      </c>
      <c r="B111" s="100"/>
      <c r="C111" s="101"/>
      <c r="D111" s="121"/>
      <c r="E111" s="7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41"/>
      <c r="R111" s="7"/>
      <c r="S111" s="8"/>
      <c r="T111" s="7"/>
      <c r="U111" s="7"/>
      <c r="V111" s="7"/>
      <c r="W111" s="7"/>
      <c r="X111" s="7"/>
      <c r="Y111" s="7"/>
      <c r="Z111" s="7"/>
      <c r="AA111" s="7"/>
      <c r="AB111" s="7"/>
      <c r="AC111" s="28"/>
    </row>
    <row r="112" spans="1:29" ht="21.6" hidden="1" customHeight="1">
      <c r="A112" s="119" t="s">
        <v>8</v>
      </c>
      <c r="B112" s="119"/>
      <c r="C112" s="119"/>
      <c r="D112" s="121"/>
      <c r="E112" s="7"/>
      <c r="F112" s="58">
        <f>F86+F87+F88+F89+F90+F91+F92+F93+F94+F95+F96+F97+F98+F99+F100+F101+F102+F103+F104+F105+F106+F107+F108+F109+F110</f>
        <v>1020</v>
      </c>
      <c r="G112" s="59">
        <v>0</v>
      </c>
      <c r="H112" s="59">
        <v>0</v>
      </c>
      <c r="I112" s="59">
        <f t="shared" ref="I112:AA112" si="11">SUM(I86:I111)</f>
        <v>0</v>
      </c>
      <c r="J112" s="59">
        <f t="shared" si="11"/>
        <v>0</v>
      </c>
      <c r="K112" s="59">
        <f t="shared" si="11"/>
        <v>0</v>
      </c>
      <c r="L112" s="59">
        <f t="shared" si="11"/>
        <v>0</v>
      </c>
      <c r="M112" s="59">
        <f t="shared" si="11"/>
        <v>0</v>
      </c>
      <c r="N112" s="59">
        <f t="shared" si="11"/>
        <v>0</v>
      </c>
      <c r="O112" s="59">
        <f t="shared" si="11"/>
        <v>0</v>
      </c>
      <c r="P112" s="59">
        <f t="shared" si="11"/>
        <v>0</v>
      </c>
      <c r="Q112" s="59">
        <f>Q86+Q87+Q102</f>
        <v>0</v>
      </c>
      <c r="R112" s="59">
        <v>0</v>
      </c>
      <c r="S112" s="36">
        <f>S86+S87+S88+S89+S90+S91+S92+S93+S94+S95+S96+S97+S98+S99+S100+S101+S102+S103+S104+S105+S106+S107+S108+S109+S110</f>
        <v>0</v>
      </c>
      <c r="T112" s="59">
        <v>0</v>
      </c>
      <c r="U112" s="59">
        <f t="shared" si="11"/>
        <v>0</v>
      </c>
      <c r="V112" s="59">
        <f t="shared" si="11"/>
        <v>0</v>
      </c>
      <c r="W112" s="59">
        <f t="shared" si="11"/>
        <v>0</v>
      </c>
      <c r="X112" s="59">
        <f t="shared" si="11"/>
        <v>0</v>
      </c>
      <c r="Y112" s="58">
        <f t="shared" si="11"/>
        <v>365</v>
      </c>
      <c r="Z112" s="11"/>
      <c r="AA112" s="58">
        <f t="shared" si="11"/>
        <v>655</v>
      </c>
      <c r="AB112" s="11"/>
      <c r="AC112" s="7"/>
    </row>
    <row r="113" spans="1:29" ht="10.199999999999999" hidden="1">
      <c r="A113" s="99" t="s">
        <v>135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1"/>
    </row>
    <row r="114" spans="1:29" ht="65.25" hidden="1" customHeight="1">
      <c r="A114" s="7" t="s">
        <v>73</v>
      </c>
      <c r="B114" s="116" t="s">
        <v>136</v>
      </c>
      <c r="C114" s="28" t="s">
        <v>15</v>
      </c>
      <c r="D114" s="116" t="s">
        <v>8</v>
      </c>
      <c r="E114" s="50" t="s">
        <v>127</v>
      </c>
      <c r="F114" s="7">
        <f>G114+I114+K114+M114+O114+Q114+S114+U114+W114+Y114+AA114</f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8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 t="s">
        <v>130</v>
      </c>
      <c r="AC114" s="28" t="s">
        <v>137</v>
      </c>
    </row>
    <row r="115" spans="1:29" ht="69" hidden="1" customHeight="1">
      <c r="A115" s="7" t="s">
        <v>75</v>
      </c>
      <c r="B115" s="118"/>
      <c r="C115" s="28" t="s">
        <v>100</v>
      </c>
      <c r="D115" s="118"/>
      <c r="E115" s="50" t="s">
        <v>127</v>
      </c>
      <c r="F115" s="7">
        <f>G115+I115+K115+M115+O115+Q115+S115+U115+W115+Y115+AA115</f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 t="s">
        <v>130</v>
      </c>
      <c r="AC115" s="28" t="s">
        <v>138</v>
      </c>
    </row>
    <row r="116" spans="1:29" ht="68.400000000000006" hidden="1" customHeight="1">
      <c r="A116" s="30">
        <v>3</v>
      </c>
      <c r="B116" s="117"/>
      <c r="C116" s="24" t="s">
        <v>157</v>
      </c>
      <c r="D116" s="117"/>
      <c r="E116" s="50" t="s">
        <v>127</v>
      </c>
      <c r="F116" s="7">
        <f>G116+I116+K116+M116+O116+Q116+S116+U116+W116+Y116+AA116</f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 t="s">
        <v>130</v>
      </c>
      <c r="AC116" s="28" t="s">
        <v>138</v>
      </c>
    </row>
    <row r="117" spans="1:29" ht="10.199999999999999" hidden="1">
      <c r="A117" s="99" t="s">
        <v>162</v>
      </c>
      <c r="B117" s="100"/>
      <c r="C117" s="101"/>
      <c r="D117" s="12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7"/>
      <c r="U117" s="7"/>
      <c r="V117" s="7"/>
      <c r="W117" s="7"/>
      <c r="X117" s="7"/>
      <c r="Y117" s="7"/>
      <c r="Z117" s="7"/>
      <c r="AA117" s="7"/>
      <c r="AB117" s="7"/>
      <c r="AC117" s="28"/>
    </row>
    <row r="118" spans="1:29" ht="21.6" hidden="1" customHeight="1">
      <c r="A118" s="119" t="s">
        <v>8</v>
      </c>
      <c r="B118" s="119"/>
      <c r="C118" s="119"/>
      <c r="D118" s="121"/>
      <c r="E118" s="7" t="s">
        <v>139</v>
      </c>
      <c r="F118" s="33">
        <f t="shared" ref="F118:AB118" si="12">SUM(F114:F117)</f>
        <v>0</v>
      </c>
      <c r="G118" s="33">
        <f t="shared" si="12"/>
        <v>0</v>
      </c>
      <c r="H118" s="33">
        <f t="shared" si="12"/>
        <v>0</v>
      </c>
      <c r="I118" s="33">
        <f t="shared" si="12"/>
        <v>0</v>
      </c>
      <c r="J118" s="33">
        <f t="shared" si="12"/>
        <v>0</v>
      </c>
      <c r="K118" s="33">
        <f t="shared" si="12"/>
        <v>0</v>
      </c>
      <c r="L118" s="33">
        <f t="shared" si="12"/>
        <v>0</v>
      </c>
      <c r="M118" s="33">
        <f t="shared" si="12"/>
        <v>0</v>
      </c>
      <c r="N118" s="33">
        <f t="shared" si="12"/>
        <v>0</v>
      </c>
      <c r="O118" s="33">
        <f t="shared" si="12"/>
        <v>0</v>
      </c>
      <c r="P118" s="33">
        <f t="shared" si="12"/>
        <v>0</v>
      </c>
      <c r="Q118" s="33">
        <f t="shared" si="12"/>
        <v>0</v>
      </c>
      <c r="R118" s="33">
        <v>0</v>
      </c>
      <c r="S118" s="9">
        <f t="shared" si="12"/>
        <v>0</v>
      </c>
      <c r="T118" s="33">
        <f t="shared" si="12"/>
        <v>0</v>
      </c>
      <c r="U118" s="33">
        <f t="shared" si="12"/>
        <v>0</v>
      </c>
      <c r="V118" s="33">
        <f t="shared" si="12"/>
        <v>0</v>
      </c>
      <c r="W118" s="33">
        <f t="shared" si="12"/>
        <v>0</v>
      </c>
      <c r="X118" s="33">
        <f t="shared" si="12"/>
        <v>0</v>
      </c>
      <c r="Y118" s="33">
        <f t="shared" si="12"/>
        <v>0</v>
      </c>
      <c r="Z118" s="33">
        <f t="shared" si="12"/>
        <v>0</v>
      </c>
      <c r="AA118" s="33">
        <f t="shared" si="12"/>
        <v>0</v>
      </c>
      <c r="AB118" s="33">
        <f t="shared" si="12"/>
        <v>0</v>
      </c>
      <c r="AC118" s="24" t="s">
        <v>157</v>
      </c>
    </row>
    <row r="119" spans="1:29" ht="10.199999999999999" hidden="1">
      <c r="A119" s="99" t="s">
        <v>140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1"/>
    </row>
    <row r="120" spans="1:29" ht="63" hidden="1" customHeight="1">
      <c r="A120" s="7" t="s">
        <v>73</v>
      </c>
      <c r="B120" s="116" t="s">
        <v>141</v>
      </c>
      <c r="C120" s="28" t="s">
        <v>15</v>
      </c>
      <c r="D120" s="116" t="s">
        <v>8</v>
      </c>
      <c r="E120" s="69" t="s">
        <v>127</v>
      </c>
      <c r="F120" s="7">
        <f>G120+I120+K120+M120+O120+Q120+S120+U120+W120+Y120+AA120</f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8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 t="s">
        <v>130</v>
      </c>
      <c r="AC120" s="28" t="s">
        <v>137</v>
      </c>
    </row>
    <row r="121" spans="1:29" ht="63" hidden="1" customHeight="1">
      <c r="A121" s="7" t="s">
        <v>75</v>
      </c>
      <c r="B121" s="118"/>
      <c r="C121" s="28" t="s">
        <v>100</v>
      </c>
      <c r="D121" s="118"/>
      <c r="E121" s="69" t="s">
        <v>127</v>
      </c>
      <c r="F121" s="7">
        <f>G121+I121+K121+M121+O121+Q121+S121+U121+W121+Y121+AA121</f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8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 t="s">
        <v>130</v>
      </c>
      <c r="AC121" s="28" t="s">
        <v>138</v>
      </c>
    </row>
    <row r="122" spans="1:29" ht="59.4" hidden="1" customHeight="1">
      <c r="A122" s="29">
        <v>3</v>
      </c>
      <c r="B122" s="118"/>
      <c r="C122" s="68" t="s">
        <v>246</v>
      </c>
      <c r="D122" s="118"/>
      <c r="E122" s="69" t="s">
        <v>127</v>
      </c>
      <c r="F122" s="7">
        <f>G122+I122+K122+M122+O122+Q122+S122+U122+W122+Y122+AA122</f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8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 t="s">
        <v>130</v>
      </c>
      <c r="AC122" s="24" t="s">
        <v>157</v>
      </c>
    </row>
    <row r="123" spans="1:29" ht="12.6" hidden="1" customHeight="1">
      <c r="A123" s="99" t="s">
        <v>161</v>
      </c>
      <c r="B123" s="100"/>
      <c r="C123" s="101"/>
      <c r="D123" s="121"/>
      <c r="E123" s="7"/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8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28"/>
    </row>
    <row r="124" spans="1:29" ht="21.6" hidden="1" customHeight="1">
      <c r="A124" s="119" t="s">
        <v>8</v>
      </c>
      <c r="B124" s="119"/>
      <c r="C124" s="119"/>
      <c r="D124" s="121"/>
      <c r="E124" s="7" t="s">
        <v>139</v>
      </c>
      <c r="F124" s="33">
        <f t="shared" ref="F124:AB124" si="13">SUM(F120:F123)</f>
        <v>0</v>
      </c>
      <c r="G124" s="33">
        <f t="shared" si="13"/>
        <v>0</v>
      </c>
      <c r="H124" s="33">
        <f t="shared" si="13"/>
        <v>0</v>
      </c>
      <c r="I124" s="33">
        <f t="shared" si="13"/>
        <v>0</v>
      </c>
      <c r="J124" s="33">
        <f t="shared" si="13"/>
        <v>0</v>
      </c>
      <c r="K124" s="33">
        <f t="shared" si="13"/>
        <v>0</v>
      </c>
      <c r="L124" s="33">
        <f t="shared" si="13"/>
        <v>0</v>
      </c>
      <c r="M124" s="33">
        <f t="shared" si="13"/>
        <v>0</v>
      </c>
      <c r="N124" s="33">
        <f t="shared" si="13"/>
        <v>0</v>
      </c>
      <c r="O124" s="33">
        <f t="shared" si="13"/>
        <v>0</v>
      </c>
      <c r="P124" s="33">
        <f t="shared" si="13"/>
        <v>0</v>
      </c>
      <c r="Q124" s="33">
        <f t="shared" si="13"/>
        <v>0</v>
      </c>
      <c r="R124" s="33">
        <v>0</v>
      </c>
      <c r="S124" s="9">
        <f t="shared" si="13"/>
        <v>0</v>
      </c>
      <c r="T124" s="33">
        <f t="shared" si="13"/>
        <v>0</v>
      </c>
      <c r="U124" s="33">
        <f t="shared" si="13"/>
        <v>0</v>
      </c>
      <c r="V124" s="33">
        <f t="shared" si="13"/>
        <v>0</v>
      </c>
      <c r="W124" s="33">
        <f t="shared" si="13"/>
        <v>0</v>
      </c>
      <c r="X124" s="33">
        <f t="shared" si="13"/>
        <v>0</v>
      </c>
      <c r="Y124" s="33">
        <f t="shared" si="13"/>
        <v>0</v>
      </c>
      <c r="Z124" s="33">
        <f t="shared" si="13"/>
        <v>0</v>
      </c>
      <c r="AA124" s="33">
        <f t="shared" si="13"/>
        <v>0</v>
      </c>
      <c r="AB124" s="33">
        <f t="shared" si="13"/>
        <v>0</v>
      </c>
      <c r="AC124" s="7"/>
    </row>
    <row r="125" spans="1:29" ht="10.8" hidden="1" customHeight="1">
      <c r="A125" s="99" t="s">
        <v>142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1"/>
    </row>
    <row r="126" spans="1:29" ht="62.4" hidden="1" customHeight="1">
      <c r="A126" s="77">
        <v>1</v>
      </c>
      <c r="B126" s="116" t="s">
        <v>256</v>
      </c>
      <c r="C126" s="79" t="s">
        <v>218</v>
      </c>
      <c r="D126" s="75" t="s">
        <v>249</v>
      </c>
      <c r="E126" s="69" t="s">
        <v>127</v>
      </c>
      <c r="F126" s="7">
        <f>G126+I126+K126+M126+O126+Q126+S126+U126+W126+Y126+AA126</f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8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 t="s">
        <v>130</v>
      </c>
      <c r="AC126" s="28" t="s">
        <v>137</v>
      </c>
    </row>
    <row r="127" spans="1:29" ht="64.2" hidden="1" customHeight="1">
      <c r="A127" s="77">
        <v>2</v>
      </c>
      <c r="B127" s="117"/>
      <c r="C127" s="74" t="s">
        <v>208</v>
      </c>
      <c r="D127" s="75" t="s">
        <v>249</v>
      </c>
      <c r="E127" s="74" t="s">
        <v>253</v>
      </c>
      <c r="F127" s="43">
        <v>450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8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43">
        <v>450</v>
      </c>
      <c r="Z127" s="77" t="s">
        <v>202</v>
      </c>
      <c r="AA127" s="77">
        <v>0</v>
      </c>
      <c r="AB127" s="77">
        <v>0</v>
      </c>
      <c r="AC127" s="74" t="s">
        <v>208</v>
      </c>
    </row>
    <row r="128" spans="1:29" ht="13.2" hidden="1" customHeight="1">
      <c r="A128" s="105" t="s">
        <v>160</v>
      </c>
      <c r="B128" s="106"/>
      <c r="C128" s="107"/>
      <c r="D128" s="66"/>
      <c r="E128" s="7"/>
      <c r="F128" s="43">
        <v>450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8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43">
        <v>450</v>
      </c>
      <c r="Z128" s="7">
        <v>0</v>
      </c>
      <c r="AA128" s="7">
        <v>0</v>
      </c>
      <c r="AB128" s="7">
        <v>0</v>
      </c>
      <c r="AC128" s="28"/>
    </row>
    <row r="129" spans="1:29" ht="12.6" hidden="1" customHeight="1">
      <c r="A129" s="119" t="s">
        <v>249</v>
      </c>
      <c r="B129" s="119"/>
      <c r="C129" s="119"/>
      <c r="D129" s="66"/>
      <c r="E129" s="7" t="s">
        <v>139</v>
      </c>
      <c r="F129" s="45">
        <v>450</v>
      </c>
      <c r="G129" s="33">
        <f t="shared" ref="G129:AB129" si="14">SUM(G126:G128)</f>
        <v>0</v>
      </c>
      <c r="H129" s="33">
        <f t="shared" si="14"/>
        <v>0</v>
      </c>
      <c r="I129" s="33">
        <f t="shared" si="14"/>
        <v>0</v>
      </c>
      <c r="J129" s="33">
        <f t="shared" si="14"/>
        <v>0</v>
      </c>
      <c r="K129" s="33">
        <f t="shared" si="14"/>
        <v>0</v>
      </c>
      <c r="L129" s="33">
        <f t="shared" si="14"/>
        <v>0</v>
      </c>
      <c r="M129" s="33">
        <f t="shared" si="14"/>
        <v>0</v>
      </c>
      <c r="N129" s="33">
        <f t="shared" si="14"/>
        <v>0</v>
      </c>
      <c r="O129" s="33">
        <f t="shared" si="14"/>
        <v>0</v>
      </c>
      <c r="P129" s="33">
        <f t="shared" si="14"/>
        <v>0</v>
      </c>
      <c r="Q129" s="33">
        <f t="shared" si="14"/>
        <v>0</v>
      </c>
      <c r="R129" s="33">
        <v>0</v>
      </c>
      <c r="S129" s="9">
        <f t="shared" si="14"/>
        <v>0</v>
      </c>
      <c r="T129" s="33">
        <f t="shared" si="14"/>
        <v>0</v>
      </c>
      <c r="U129" s="33">
        <f t="shared" si="14"/>
        <v>0</v>
      </c>
      <c r="V129" s="33">
        <f t="shared" si="14"/>
        <v>0</v>
      </c>
      <c r="W129" s="33">
        <f t="shared" si="14"/>
        <v>0</v>
      </c>
      <c r="X129" s="33">
        <f t="shared" si="14"/>
        <v>0</v>
      </c>
      <c r="Y129" s="45">
        <f>Y128</f>
        <v>450</v>
      </c>
      <c r="Z129" s="33">
        <f t="shared" si="14"/>
        <v>0</v>
      </c>
      <c r="AA129" s="33">
        <f t="shared" si="14"/>
        <v>0</v>
      </c>
      <c r="AB129" s="33">
        <f t="shared" si="14"/>
        <v>0</v>
      </c>
      <c r="AC129" s="7"/>
    </row>
    <row r="130" spans="1:29" ht="12.6" hidden="1" customHeight="1">
      <c r="A130" s="99" t="s">
        <v>143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1"/>
    </row>
    <row r="131" spans="1:29" ht="61.2" hidden="1" customHeight="1">
      <c r="A131" s="7" t="s">
        <v>73</v>
      </c>
      <c r="B131" s="71"/>
      <c r="C131" s="28" t="s">
        <v>85</v>
      </c>
      <c r="D131" s="116" t="s">
        <v>8</v>
      </c>
      <c r="E131" s="69" t="s">
        <v>127</v>
      </c>
      <c r="F131" s="7">
        <f t="shared" ref="F131:F143" si="15">G131+I131+K131+M131+O131+Q131+S131+U131+W131+Y131+AA131</f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8">
        <v>0</v>
      </c>
      <c r="T131" s="7">
        <v>0</v>
      </c>
      <c r="U131" s="7">
        <v>0</v>
      </c>
      <c r="V131" s="7">
        <v>0</v>
      </c>
      <c r="W131" s="7">
        <v>0</v>
      </c>
      <c r="X131" s="7"/>
      <c r="Y131" s="7">
        <v>0</v>
      </c>
      <c r="Z131" s="7"/>
      <c r="AA131" s="7">
        <v>0</v>
      </c>
      <c r="AB131" s="7"/>
      <c r="AC131" s="28" t="s">
        <v>145</v>
      </c>
    </row>
    <row r="132" spans="1:29" ht="59.4" hidden="1" customHeight="1">
      <c r="A132" s="7" t="s">
        <v>75</v>
      </c>
      <c r="B132" s="72"/>
      <c r="C132" s="28" t="s">
        <v>146</v>
      </c>
      <c r="D132" s="118"/>
      <c r="E132" s="69" t="s">
        <v>127</v>
      </c>
      <c r="F132" s="7">
        <f t="shared" si="15"/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v>0</v>
      </c>
      <c r="T132" s="7">
        <v>0</v>
      </c>
      <c r="U132" s="7">
        <v>0</v>
      </c>
      <c r="V132" s="7">
        <v>0</v>
      </c>
      <c r="W132" s="7">
        <v>0</v>
      </c>
      <c r="X132" s="7"/>
      <c r="Y132" s="7">
        <v>0</v>
      </c>
      <c r="Z132" s="7"/>
      <c r="AA132" s="7">
        <v>0</v>
      </c>
      <c r="AB132" s="7"/>
      <c r="AC132" s="28" t="s">
        <v>147</v>
      </c>
    </row>
    <row r="133" spans="1:29" ht="57" hidden="1" customHeight="1">
      <c r="A133" s="7" t="s">
        <v>78</v>
      </c>
      <c r="B133" s="72"/>
      <c r="C133" s="28" t="s">
        <v>13</v>
      </c>
      <c r="D133" s="118"/>
      <c r="E133" s="69" t="s">
        <v>39</v>
      </c>
      <c r="F133" s="7">
        <f t="shared" si="15"/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8">
        <v>0</v>
      </c>
      <c r="T133" s="7">
        <v>0</v>
      </c>
      <c r="U133" s="7">
        <v>0</v>
      </c>
      <c r="V133" s="7">
        <v>0</v>
      </c>
      <c r="W133" s="7">
        <v>0</v>
      </c>
      <c r="X133" s="7"/>
      <c r="Y133" s="7">
        <v>0</v>
      </c>
      <c r="Z133" s="7"/>
      <c r="AA133" s="7">
        <v>0</v>
      </c>
      <c r="AB133" s="7"/>
      <c r="AC133" s="28" t="s">
        <v>148</v>
      </c>
    </row>
    <row r="134" spans="1:29" ht="63.6" hidden="1" customHeight="1">
      <c r="A134" s="7" t="s">
        <v>248</v>
      </c>
      <c r="B134" s="118" t="s">
        <v>240</v>
      </c>
      <c r="C134" s="28" t="s">
        <v>131</v>
      </c>
      <c r="D134" s="118"/>
      <c r="E134" s="50" t="s">
        <v>127</v>
      </c>
      <c r="F134" s="43">
        <f t="shared" si="15"/>
        <v>15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43">
        <v>15</v>
      </c>
      <c r="R134" s="42">
        <v>15</v>
      </c>
      <c r="S134" s="8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/>
      <c r="AA134" s="7">
        <v>0</v>
      </c>
      <c r="AB134" s="7"/>
      <c r="AC134" s="50" t="s">
        <v>225</v>
      </c>
    </row>
    <row r="135" spans="1:29" ht="43.2" hidden="1" customHeight="1">
      <c r="A135" s="7" t="s">
        <v>247</v>
      </c>
      <c r="B135" s="118"/>
      <c r="C135" s="28" t="s">
        <v>149</v>
      </c>
      <c r="D135" s="118"/>
      <c r="E135" s="50" t="s">
        <v>127</v>
      </c>
      <c r="F135" s="43">
        <f t="shared" si="15"/>
        <v>15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43">
        <v>15</v>
      </c>
      <c r="R135" s="42">
        <v>15</v>
      </c>
      <c r="S135" s="8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/>
      <c r="AA135" s="7">
        <v>0</v>
      </c>
      <c r="AB135" s="7"/>
      <c r="AC135" s="28" t="s">
        <v>150</v>
      </c>
    </row>
    <row r="136" spans="1:29" ht="61.8" hidden="1" customHeight="1">
      <c r="A136" s="7">
        <v>6</v>
      </c>
      <c r="B136" s="118"/>
      <c r="C136" s="28" t="s">
        <v>133</v>
      </c>
      <c r="D136" s="118" t="s">
        <v>8</v>
      </c>
      <c r="E136" s="50" t="s">
        <v>127</v>
      </c>
      <c r="F136" s="43">
        <f t="shared" si="15"/>
        <v>15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43">
        <v>15</v>
      </c>
      <c r="R136" s="42">
        <v>15</v>
      </c>
      <c r="S136" s="8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/>
      <c r="AA136" s="7">
        <v>0</v>
      </c>
      <c r="AB136" s="7"/>
      <c r="AC136" s="50" t="s">
        <v>226</v>
      </c>
    </row>
    <row r="137" spans="1:29" ht="61.8" hidden="1" customHeight="1">
      <c r="A137" s="7">
        <v>7</v>
      </c>
      <c r="B137" s="118"/>
      <c r="C137" s="28" t="s">
        <v>151</v>
      </c>
      <c r="D137" s="118"/>
      <c r="E137" s="50" t="s">
        <v>127</v>
      </c>
      <c r="F137" s="43">
        <f t="shared" si="15"/>
        <v>15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43">
        <v>15</v>
      </c>
      <c r="R137" s="42">
        <v>15</v>
      </c>
      <c r="S137" s="8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/>
      <c r="AA137" s="7">
        <v>0</v>
      </c>
      <c r="AB137" s="7"/>
      <c r="AC137" s="28" t="s">
        <v>151</v>
      </c>
    </row>
    <row r="138" spans="1:29" ht="63" hidden="1" customHeight="1">
      <c r="A138" s="7">
        <v>8</v>
      </c>
      <c r="B138" s="118"/>
      <c r="C138" s="28" t="s">
        <v>152</v>
      </c>
      <c r="D138" s="118"/>
      <c r="E138" s="50" t="s">
        <v>127</v>
      </c>
      <c r="F138" s="43">
        <f t="shared" si="15"/>
        <v>12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43">
        <v>12</v>
      </c>
      <c r="R138" s="42">
        <v>12</v>
      </c>
      <c r="S138" s="8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/>
      <c r="AA138" s="7">
        <v>0</v>
      </c>
      <c r="AB138" s="7"/>
      <c r="AC138" s="28" t="s">
        <v>152</v>
      </c>
    </row>
    <row r="139" spans="1:29" ht="63.6" hidden="1" customHeight="1">
      <c r="A139" s="7">
        <v>9</v>
      </c>
      <c r="B139" s="118"/>
      <c r="C139" s="28" t="s">
        <v>64</v>
      </c>
      <c r="D139" s="118"/>
      <c r="E139" s="50" t="s">
        <v>127</v>
      </c>
      <c r="F139" s="43">
        <f t="shared" si="15"/>
        <v>15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43">
        <v>15</v>
      </c>
      <c r="R139" s="42">
        <v>15</v>
      </c>
      <c r="S139" s="8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/>
      <c r="AA139" s="7">
        <v>0</v>
      </c>
      <c r="AB139" s="7"/>
      <c r="AC139" s="28" t="s">
        <v>64</v>
      </c>
    </row>
    <row r="140" spans="1:29" ht="62.4" hidden="1" customHeight="1">
      <c r="A140" s="7">
        <v>10</v>
      </c>
      <c r="B140" s="118" t="s">
        <v>144</v>
      </c>
      <c r="C140" s="28" t="s">
        <v>47</v>
      </c>
      <c r="D140" s="118"/>
      <c r="E140" s="50" t="s">
        <v>127</v>
      </c>
      <c r="F140" s="43">
        <f t="shared" si="15"/>
        <v>15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43">
        <v>15</v>
      </c>
      <c r="R140" s="42">
        <v>15</v>
      </c>
      <c r="S140" s="8">
        <v>0</v>
      </c>
      <c r="T140" s="7">
        <v>0</v>
      </c>
      <c r="U140" s="7">
        <v>0</v>
      </c>
      <c r="V140" s="7">
        <v>0</v>
      </c>
      <c r="W140" s="7">
        <v>0</v>
      </c>
      <c r="X140" s="7"/>
      <c r="Y140" s="7">
        <v>0</v>
      </c>
      <c r="Z140" s="7"/>
      <c r="AA140" s="7">
        <v>0</v>
      </c>
      <c r="AB140" s="7"/>
      <c r="AC140" s="28" t="s">
        <v>47</v>
      </c>
    </row>
    <row r="141" spans="1:29" ht="74.400000000000006" hidden="1" customHeight="1">
      <c r="A141" s="7">
        <v>11</v>
      </c>
      <c r="B141" s="118"/>
      <c r="C141" s="50" t="s">
        <v>50</v>
      </c>
      <c r="D141" s="118"/>
      <c r="E141" s="50" t="s">
        <v>127</v>
      </c>
      <c r="F141" s="43">
        <f t="shared" si="15"/>
        <v>15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43">
        <v>15</v>
      </c>
      <c r="R141" s="42">
        <v>15</v>
      </c>
      <c r="S141" s="8">
        <v>0</v>
      </c>
      <c r="T141" s="7">
        <v>0</v>
      </c>
      <c r="U141" s="7">
        <v>0</v>
      </c>
      <c r="V141" s="7">
        <v>0</v>
      </c>
      <c r="W141" s="7">
        <v>0</v>
      </c>
      <c r="X141" s="7"/>
      <c r="Y141" s="7">
        <v>0</v>
      </c>
      <c r="Z141" s="7"/>
      <c r="AA141" s="7">
        <v>0</v>
      </c>
      <c r="AB141" s="7"/>
      <c r="AC141" s="28" t="s">
        <v>153</v>
      </c>
    </row>
    <row r="142" spans="1:29" ht="63.6" hidden="1" customHeight="1">
      <c r="A142" s="7">
        <v>12</v>
      </c>
      <c r="B142" s="118"/>
      <c r="C142" s="28" t="s">
        <v>54</v>
      </c>
      <c r="D142" s="118"/>
      <c r="E142" s="50" t="s">
        <v>127</v>
      </c>
      <c r="F142" s="43">
        <f t="shared" si="15"/>
        <v>15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43">
        <v>15</v>
      </c>
      <c r="R142" s="42">
        <v>15</v>
      </c>
      <c r="S142" s="8">
        <v>0</v>
      </c>
      <c r="T142" s="7">
        <v>0</v>
      </c>
      <c r="U142" s="7">
        <v>0</v>
      </c>
      <c r="V142" s="7">
        <v>0</v>
      </c>
      <c r="W142" s="7">
        <v>0</v>
      </c>
      <c r="X142" s="7"/>
      <c r="Y142" s="7">
        <v>0</v>
      </c>
      <c r="Z142" s="7"/>
      <c r="AA142" s="7">
        <v>0</v>
      </c>
      <c r="AB142" s="7"/>
      <c r="AC142" s="28" t="s">
        <v>54</v>
      </c>
    </row>
    <row r="143" spans="1:29" ht="112.2" hidden="1" customHeight="1">
      <c r="A143" s="7">
        <v>13</v>
      </c>
      <c r="B143" s="117"/>
      <c r="C143" s="28" t="s">
        <v>159</v>
      </c>
      <c r="D143" s="118"/>
      <c r="E143" s="50" t="s">
        <v>127</v>
      </c>
      <c r="F143" s="43">
        <f t="shared" si="15"/>
        <v>15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43">
        <v>15</v>
      </c>
      <c r="R143" s="42">
        <v>15</v>
      </c>
      <c r="S143" s="8">
        <v>0</v>
      </c>
      <c r="T143" s="7">
        <v>0</v>
      </c>
      <c r="U143" s="7">
        <v>0</v>
      </c>
      <c r="V143" s="7">
        <v>0</v>
      </c>
      <c r="W143" s="7">
        <v>0</v>
      </c>
      <c r="X143" s="7"/>
      <c r="Y143" s="7">
        <v>0</v>
      </c>
      <c r="Z143" s="7"/>
      <c r="AA143" s="7">
        <v>0</v>
      </c>
      <c r="AB143" s="7"/>
      <c r="AC143" s="28" t="s">
        <v>159</v>
      </c>
    </row>
    <row r="144" spans="1:29" ht="10.199999999999999" hidden="1" customHeight="1">
      <c r="A144" s="99" t="s">
        <v>227</v>
      </c>
      <c r="B144" s="100"/>
      <c r="C144" s="101"/>
      <c r="D144" s="64"/>
      <c r="E144" s="7"/>
      <c r="F144" s="4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43"/>
      <c r="R144" s="43" t="s">
        <v>139</v>
      </c>
      <c r="S144" s="8"/>
      <c r="T144" s="7"/>
      <c r="U144" s="7"/>
      <c r="V144" s="7"/>
      <c r="W144" s="7"/>
      <c r="X144" s="7"/>
      <c r="Y144" s="7"/>
      <c r="Z144" s="7"/>
      <c r="AA144" s="7"/>
      <c r="AB144" s="7"/>
      <c r="AC144" s="28"/>
    </row>
    <row r="145" spans="1:29" ht="22.2" hidden="1" customHeight="1">
      <c r="A145" s="119" t="s">
        <v>8</v>
      </c>
      <c r="B145" s="119"/>
      <c r="C145" s="119"/>
      <c r="D145" s="65"/>
      <c r="E145" s="7"/>
      <c r="F145" s="45">
        <f>SUM(F131:F144)</f>
        <v>147</v>
      </c>
      <c r="G145" s="33">
        <f t="shared" ref="G145:AB145" si="16">SUM(G131:G144)</f>
        <v>0</v>
      </c>
      <c r="H145" s="33">
        <f t="shared" si="16"/>
        <v>0</v>
      </c>
      <c r="I145" s="33">
        <f t="shared" si="16"/>
        <v>0</v>
      </c>
      <c r="J145" s="33">
        <f t="shared" si="16"/>
        <v>0</v>
      </c>
      <c r="K145" s="33">
        <f t="shared" si="16"/>
        <v>0</v>
      </c>
      <c r="L145" s="33">
        <f t="shared" si="16"/>
        <v>0</v>
      </c>
      <c r="M145" s="33">
        <f t="shared" si="16"/>
        <v>0</v>
      </c>
      <c r="N145" s="33">
        <f t="shared" si="16"/>
        <v>0</v>
      </c>
      <c r="O145" s="33">
        <f t="shared" si="16"/>
        <v>0</v>
      </c>
      <c r="P145" s="33">
        <f t="shared" si="16"/>
        <v>0</v>
      </c>
      <c r="Q145" s="45">
        <f t="shared" si="16"/>
        <v>147</v>
      </c>
      <c r="R145" s="45">
        <v>147</v>
      </c>
      <c r="S145" s="9">
        <f t="shared" si="16"/>
        <v>0</v>
      </c>
      <c r="T145" s="33">
        <f t="shared" si="16"/>
        <v>0</v>
      </c>
      <c r="U145" s="33">
        <f t="shared" si="16"/>
        <v>0</v>
      </c>
      <c r="V145" s="33">
        <f t="shared" si="16"/>
        <v>0</v>
      </c>
      <c r="W145" s="33">
        <f t="shared" si="16"/>
        <v>0</v>
      </c>
      <c r="X145" s="33">
        <f t="shared" si="16"/>
        <v>0</v>
      </c>
      <c r="Y145" s="33">
        <f t="shared" si="16"/>
        <v>0</v>
      </c>
      <c r="Z145" s="33">
        <f t="shared" si="16"/>
        <v>0</v>
      </c>
      <c r="AA145" s="33">
        <f t="shared" si="16"/>
        <v>0</v>
      </c>
      <c r="AB145" s="33">
        <f t="shared" si="16"/>
        <v>0</v>
      </c>
      <c r="AC145" s="7"/>
    </row>
    <row r="146" spans="1:29" ht="10.199999999999999" hidden="1">
      <c r="A146" s="99" t="s">
        <v>166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1"/>
    </row>
    <row r="147" spans="1:29" ht="65.25" hidden="1" customHeight="1">
      <c r="A147" s="7">
        <v>1</v>
      </c>
      <c r="B147" s="116" t="s">
        <v>242</v>
      </c>
      <c r="C147" s="50" t="s">
        <v>157</v>
      </c>
      <c r="D147" s="116" t="s">
        <v>8</v>
      </c>
      <c r="E147" s="49" t="s">
        <v>127</v>
      </c>
      <c r="F147" s="7">
        <v>93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43">
        <v>93</v>
      </c>
      <c r="T147" s="43">
        <v>93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49" t="s">
        <v>157</v>
      </c>
    </row>
    <row r="148" spans="1:29" ht="51" hidden="1" customHeight="1">
      <c r="A148" s="7">
        <v>2</v>
      </c>
      <c r="B148" s="118"/>
      <c r="C148" s="62" t="s">
        <v>241</v>
      </c>
      <c r="D148" s="118"/>
      <c r="E148" s="50" t="s">
        <v>127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28" t="s">
        <v>173</v>
      </c>
    </row>
    <row r="149" spans="1:29" ht="84" hidden="1" customHeight="1">
      <c r="A149" s="7">
        <v>3</v>
      </c>
      <c r="B149" s="117"/>
      <c r="C149" s="62" t="s">
        <v>230</v>
      </c>
      <c r="D149" s="117"/>
      <c r="E149" s="50" t="s">
        <v>127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28" t="s">
        <v>174</v>
      </c>
    </row>
    <row r="150" spans="1:29" ht="10.199999999999999" hidden="1">
      <c r="A150" s="120" t="s">
        <v>163</v>
      </c>
      <c r="B150" s="120"/>
      <c r="C150" s="120"/>
      <c r="D150" s="12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28"/>
    </row>
    <row r="151" spans="1:29" ht="21.6" hidden="1" customHeight="1">
      <c r="A151" s="119" t="s">
        <v>8</v>
      </c>
      <c r="B151" s="119"/>
      <c r="C151" s="119"/>
      <c r="D151" s="119"/>
      <c r="E151" s="7" t="s">
        <v>139</v>
      </c>
      <c r="F151" s="45">
        <v>93</v>
      </c>
      <c r="G151" s="33">
        <f t="shared" ref="G151:AB151" si="17">SUM(G147:G150)</f>
        <v>0</v>
      </c>
      <c r="H151" s="33">
        <f t="shared" si="17"/>
        <v>0</v>
      </c>
      <c r="I151" s="33">
        <f t="shared" si="17"/>
        <v>0</v>
      </c>
      <c r="J151" s="33">
        <f t="shared" si="17"/>
        <v>0</v>
      </c>
      <c r="K151" s="33">
        <f t="shared" si="17"/>
        <v>0</v>
      </c>
      <c r="L151" s="33">
        <f t="shared" si="17"/>
        <v>0</v>
      </c>
      <c r="M151" s="33">
        <f t="shared" si="17"/>
        <v>0</v>
      </c>
      <c r="N151" s="33">
        <f t="shared" si="17"/>
        <v>0</v>
      </c>
      <c r="O151" s="33">
        <f t="shared" si="17"/>
        <v>0</v>
      </c>
      <c r="P151" s="33">
        <f t="shared" si="17"/>
        <v>0</v>
      </c>
      <c r="Q151" s="33">
        <f t="shared" si="17"/>
        <v>0</v>
      </c>
      <c r="R151" s="33">
        <v>0</v>
      </c>
      <c r="S151" s="45">
        <f>SUM(S147:S150)</f>
        <v>93</v>
      </c>
      <c r="T151" s="45">
        <f t="shared" si="17"/>
        <v>93</v>
      </c>
      <c r="U151" s="33">
        <f t="shared" si="17"/>
        <v>0</v>
      </c>
      <c r="V151" s="33">
        <f t="shared" si="17"/>
        <v>0</v>
      </c>
      <c r="W151" s="33">
        <f t="shared" si="17"/>
        <v>0</v>
      </c>
      <c r="X151" s="33">
        <f t="shared" si="17"/>
        <v>0</v>
      </c>
      <c r="Y151" s="33">
        <f t="shared" si="17"/>
        <v>0</v>
      </c>
      <c r="Z151" s="33">
        <f t="shared" si="17"/>
        <v>0</v>
      </c>
      <c r="AA151" s="33">
        <f t="shared" si="17"/>
        <v>0</v>
      </c>
      <c r="AB151" s="33">
        <f t="shared" si="17"/>
        <v>0</v>
      </c>
      <c r="AC151" s="24"/>
    </row>
    <row r="152" spans="1:29" ht="10.199999999999999" hidden="1">
      <c r="A152" s="99" t="s">
        <v>165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30" hidden="1" customHeight="1">
      <c r="A153" s="7">
        <v>1</v>
      </c>
      <c r="B153" s="116" t="s">
        <v>265</v>
      </c>
      <c r="C153" s="46" t="s">
        <v>204</v>
      </c>
      <c r="D153" s="116" t="s">
        <v>249</v>
      </c>
      <c r="E153" s="46" t="s">
        <v>127</v>
      </c>
      <c r="F153" s="43">
        <f>G153+I153+K153+M153+O153+Q153+S153+U153+W153+Y153+AA153</f>
        <v>93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43">
        <v>93</v>
      </c>
      <c r="T153" s="43">
        <v>93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 t="s">
        <v>130</v>
      </c>
      <c r="AC153" s="91" t="s">
        <v>267</v>
      </c>
    </row>
    <row r="154" spans="1:29" ht="40.799999999999997" hidden="1">
      <c r="A154" s="7">
        <v>2</v>
      </c>
      <c r="B154" s="118"/>
      <c r="C154" s="46" t="s">
        <v>180</v>
      </c>
      <c r="D154" s="118"/>
      <c r="E154" s="46" t="s">
        <v>127</v>
      </c>
      <c r="F154" s="43">
        <f>G154+I154+K154+M154+O154+Q154+S154+U154+W154+Y154+AA154</f>
        <v>93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43">
        <v>93</v>
      </c>
      <c r="T154" s="43">
        <v>93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 t="s">
        <v>130</v>
      </c>
      <c r="AC154" s="46" t="s">
        <v>198</v>
      </c>
    </row>
    <row r="155" spans="1:29" ht="30.6" hidden="1">
      <c r="A155" s="29">
        <v>3</v>
      </c>
      <c r="B155" s="118"/>
      <c r="C155" s="90" t="s">
        <v>266</v>
      </c>
      <c r="D155" s="118"/>
      <c r="E155" s="46" t="s">
        <v>127</v>
      </c>
      <c r="F155" s="43">
        <f>G155+I155+K155+M155+O155+Q155+S155+U155+W155+Y155+AA155</f>
        <v>93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43">
        <v>93</v>
      </c>
      <c r="T155" s="43">
        <v>93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 t="s">
        <v>130</v>
      </c>
      <c r="AC155" s="90" t="s">
        <v>268</v>
      </c>
    </row>
    <row r="156" spans="1:29" ht="40.799999999999997" hidden="1" customHeight="1">
      <c r="A156" s="7">
        <v>4</v>
      </c>
      <c r="B156" s="118"/>
      <c r="C156" s="46" t="s">
        <v>205</v>
      </c>
      <c r="D156" s="118"/>
      <c r="E156" s="46" t="s">
        <v>127</v>
      </c>
      <c r="F156" s="43">
        <v>98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43">
        <v>98</v>
      </c>
      <c r="V156" s="43">
        <v>98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91" t="s">
        <v>174</v>
      </c>
    </row>
    <row r="157" spans="1:29" ht="40.799999999999997" hidden="1">
      <c r="A157" s="7">
        <v>5</v>
      </c>
      <c r="B157" s="118"/>
      <c r="C157" s="62" t="s">
        <v>241</v>
      </c>
      <c r="D157" s="118"/>
      <c r="E157" s="50" t="s">
        <v>127</v>
      </c>
      <c r="F157" s="52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52">
        <v>0</v>
      </c>
      <c r="X157" s="52">
        <v>0</v>
      </c>
      <c r="Y157" s="94">
        <v>0</v>
      </c>
      <c r="Z157" s="94">
        <v>0</v>
      </c>
      <c r="AA157" s="94">
        <v>0</v>
      </c>
      <c r="AB157" s="94">
        <v>0</v>
      </c>
      <c r="AC157" s="28" t="s">
        <v>173</v>
      </c>
    </row>
    <row r="158" spans="1:29" ht="20.399999999999999" hidden="1">
      <c r="A158" s="7">
        <v>6</v>
      </c>
      <c r="B158" s="118"/>
      <c r="C158" s="28" t="s">
        <v>176</v>
      </c>
      <c r="D158" s="118"/>
      <c r="E158" s="50" t="s">
        <v>127</v>
      </c>
      <c r="F158" s="52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52">
        <v>0</v>
      </c>
      <c r="X158" s="52">
        <v>0</v>
      </c>
      <c r="Y158" s="94">
        <v>0</v>
      </c>
      <c r="Z158" s="94">
        <v>0</v>
      </c>
      <c r="AA158" s="94">
        <v>0</v>
      </c>
      <c r="AB158" s="94">
        <v>0</v>
      </c>
      <c r="AC158" s="28" t="s">
        <v>176</v>
      </c>
    </row>
    <row r="159" spans="1:29" ht="20.399999999999999" hidden="1">
      <c r="A159" s="7">
        <v>7</v>
      </c>
      <c r="B159" s="118"/>
      <c r="C159" s="28" t="s">
        <v>177</v>
      </c>
      <c r="D159" s="118"/>
      <c r="E159" s="50" t="s">
        <v>127</v>
      </c>
      <c r="F159" s="52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52">
        <v>0</v>
      </c>
      <c r="X159" s="52">
        <v>0</v>
      </c>
      <c r="Y159" s="94">
        <v>0</v>
      </c>
      <c r="Z159" s="94">
        <v>0</v>
      </c>
      <c r="AA159" s="94">
        <v>0</v>
      </c>
      <c r="AB159" s="94">
        <v>0</v>
      </c>
      <c r="AC159" s="28" t="s">
        <v>177</v>
      </c>
    </row>
    <row r="160" spans="1:29" ht="30.6" hidden="1">
      <c r="A160" s="7">
        <v>8</v>
      </c>
      <c r="B160" s="118"/>
      <c r="C160" s="46" t="s">
        <v>191</v>
      </c>
      <c r="D160" s="118"/>
      <c r="E160" s="50">
        <v>2019</v>
      </c>
      <c r="F160" s="43">
        <v>98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43">
        <v>98</v>
      </c>
      <c r="Z160" s="7" t="s">
        <v>202</v>
      </c>
      <c r="AA160" s="7">
        <v>0</v>
      </c>
      <c r="AB160" s="7">
        <v>0</v>
      </c>
      <c r="AC160" s="46" t="s">
        <v>190</v>
      </c>
    </row>
    <row r="161" spans="1:29" ht="40.799999999999997" hidden="1">
      <c r="A161" s="7">
        <v>9</v>
      </c>
      <c r="B161" s="118"/>
      <c r="C161" s="46" t="s">
        <v>194</v>
      </c>
      <c r="D161" s="118"/>
      <c r="E161" s="50">
        <v>2019</v>
      </c>
      <c r="F161" s="43">
        <v>98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43">
        <v>98</v>
      </c>
      <c r="Z161" s="7" t="s">
        <v>202</v>
      </c>
      <c r="AA161" s="7">
        <v>0</v>
      </c>
      <c r="AB161" s="7">
        <v>0</v>
      </c>
      <c r="AC161" s="46" t="s">
        <v>195</v>
      </c>
    </row>
    <row r="162" spans="1:29" ht="40.799999999999997" hidden="1">
      <c r="A162" s="7">
        <v>10</v>
      </c>
      <c r="B162" s="118"/>
      <c r="C162" s="46" t="s">
        <v>192</v>
      </c>
      <c r="D162" s="118"/>
      <c r="E162" s="50">
        <v>2019</v>
      </c>
      <c r="F162" s="43">
        <v>196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43">
        <v>196</v>
      </c>
      <c r="Z162" s="7" t="s">
        <v>202</v>
      </c>
      <c r="AA162" s="7">
        <v>0</v>
      </c>
      <c r="AB162" s="7">
        <v>0</v>
      </c>
      <c r="AC162" s="46" t="s">
        <v>196</v>
      </c>
    </row>
    <row r="163" spans="1:29" ht="40.799999999999997" hidden="1" customHeight="1">
      <c r="A163" s="92">
        <v>11</v>
      </c>
      <c r="B163" s="118"/>
      <c r="C163" s="90" t="s">
        <v>193</v>
      </c>
      <c r="D163" s="118"/>
      <c r="E163" s="50">
        <v>2019</v>
      </c>
      <c r="F163" s="43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43">
        <v>0</v>
      </c>
      <c r="Z163" s="7" t="s">
        <v>202</v>
      </c>
      <c r="AA163" s="7">
        <v>0</v>
      </c>
      <c r="AB163" s="7">
        <v>0</v>
      </c>
      <c r="AC163" s="46" t="s">
        <v>197</v>
      </c>
    </row>
    <row r="164" spans="1:29" ht="10.199999999999999" hidden="1">
      <c r="A164" s="120" t="s">
        <v>233</v>
      </c>
      <c r="B164" s="120"/>
      <c r="C164" s="120"/>
      <c r="D164" s="120"/>
      <c r="E164" s="7"/>
      <c r="F164" s="45">
        <v>769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93">
        <v>0</v>
      </c>
      <c r="Q164" s="93">
        <v>0</v>
      </c>
      <c r="R164" s="93">
        <v>0</v>
      </c>
      <c r="S164" s="45">
        <v>279</v>
      </c>
      <c r="T164" s="45">
        <v>279</v>
      </c>
      <c r="U164" s="45">
        <v>98</v>
      </c>
      <c r="V164" s="45">
        <v>98</v>
      </c>
      <c r="W164" s="93">
        <v>0</v>
      </c>
      <c r="X164" s="93">
        <v>0</v>
      </c>
      <c r="Y164" s="45">
        <v>392</v>
      </c>
      <c r="Z164" s="93">
        <v>0</v>
      </c>
      <c r="AA164" s="93">
        <v>0</v>
      </c>
      <c r="AB164" s="93">
        <v>0</v>
      </c>
      <c r="AC164" s="28"/>
    </row>
    <row r="165" spans="1:29" ht="10.199999999999999" hidden="1" customHeight="1">
      <c r="A165" s="119" t="s">
        <v>249</v>
      </c>
      <c r="B165" s="119"/>
      <c r="C165" s="119"/>
      <c r="D165" s="119"/>
      <c r="E165" s="7" t="s">
        <v>139</v>
      </c>
      <c r="F165" s="45">
        <v>769</v>
      </c>
      <c r="G165" s="33">
        <f t="shared" ref="G165:AB165" si="18">SUM(G153:G164)</f>
        <v>0</v>
      </c>
      <c r="H165" s="33">
        <f t="shared" si="18"/>
        <v>0</v>
      </c>
      <c r="I165" s="33">
        <f t="shared" si="18"/>
        <v>0</v>
      </c>
      <c r="J165" s="33">
        <f t="shared" si="18"/>
        <v>0</v>
      </c>
      <c r="K165" s="33">
        <f t="shared" si="18"/>
        <v>0</v>
      </c>
      <c r="L165" s="33">
        <f t="shared" si="18"/>
        <v>0</v>
      </c>
      <c r="M165" s="33">
        <f t="shared" si="18"/>
        <v>0</v>
      </c>
      <c r="N165" s="33">
        <f t="shared" si="18"/>
        <v>0</v>
      </c>
      <c r="O165" s="33">
        <f t="shared" si="18"/>
        <v>0</v>
      </c>
      <c r="P165" s="33">
        <f t="shared" si="18"/>
        <v>0</v>
      </c>
      <c r="Q165" s="33">
        <f t="shared" si="18"/>
        <v>0</v>
      </c>
      <c r="R165" s="33">
        <v>0</v>
      </c>
      <c r="S165" s="45">
        <v>279</v>
      </c>
      <c r="T165" s="45">
        <v>279</v>
      </c>
      <c r="U165" s="45">
        <v>98</v>
      </c>
      <c r="V165" s="45">
        <v>98</v>
      </c>
      <c r="W165" s="33">
        <v>0</v>
      </c>
      <c r="X165" s="33">
        <v>0</v>
      </c>
      <c r="Y165" s="45">
        <v>392</v>
      </c>
      <c r="Z165" s="33">
        <f t="shared" si="18"/>
        <v>0</v>
      </c>
      <c r="AA165" s="33">
        <f t="shared" si="18"/>
        <v>0</v>
      </c>
      <c r="AB165" s="33">
        <f t="shared" si="18"/>
        <v>0</v>
      </c>
      <c r="AC165" s="7"/>
    </row>
    <row r="166" spans="1:29" ht="10.199999999999999" hidden="1" customHeight="1">
      <c r="A166" s="119" t="s">
        <v>250</v>
      </c>
      <c r="B166" s="119"/>
      <c r="C166" s="119"/>
      <c r="D166" s="119"/>
      <c r="E166" s="94"/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0</v>
      </c>
      <c r="W166" s="67">
        <v>0</v>
      </c>
      <c r="X166" s="67">
        <v>0</v>
      </c>
      <c r="Y166" s="67">
        <v>0</v>
      </c>
      <c r="Z166" s="67">
        <v>0</v>
      </c>
      <c r="AA166" s="67">
        <v>0</v>
      </c>
      <c r="AB166" s="67">
        <v>0</v>
      </c>
      <c r="AC166" s="94"/>
    </row>
    <row r="167" spans="1:29" ht="11.4" hidden="1" customHeight="1">
      <c r="A167" s="99" t="s">
        <v>158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1"/>
    </row>
    <row r="168" spans="1:29" ht="71.400000000000006" hidden="1" customHeight="1">
      <c r="A168" s="7">
        <v>1</v>
      </c>
      <c r="B168" s="121" t="s">
        <v>243</v>
      </c>
      <c r="C168" s="54" t="s">
        <v>229</v>
      </c>
      <c r="D168" s="121" t="s">
        <v>8</v>
      </c>
      <c r="E168" s="50" t="s">
        <v>127</v>
      </c>
      <c r="F168" s="43">
        <f>U168+S168+Q168+O168</f>
        <v>197.33600000000001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43">
        <v>46.595999999999997</v>
      </c>
      <c r="R168" s="43">
        <v>46.595999999999997</v>
      </c>
      <c r="S168" s="42">
        <v>93.12</v>
      </c>
      <c r="T168" s="42">
        <v>93.12</v>
      </c>
      <c r="U168" s="42">
        <v>57.62</v>
      </c>
      <c r="V168" s="43">
        <v>57.62</v>
      </c>
      <c r="W168" s="7">
        <v>0</v>
      </c>
      <c r="X168" s="7">
        <v>0</v>
      </c>
      <c r="Y168" s="7">
        <v>0</v>
      </c>
      <c r="Z168" s="7"/>
      <c r="AA168" s="7">
        <v>0</v>
      </c>
      <c r="AB168" s="7"/>
      <c r="AC168" s="28" t="s">
        <v>154</v>
      </c>
    </row>
    <row r="169" spans="1:29" ht="73.2" hidden="1" customHeight="1">
      <c r="A169" s="7">
        <v>2</v>
      </c>
      <c r="B169" s="121"/>
      <c r="C169" s="54" t="s">
        <v>230</v>
      </c>
      <c r="D169" s="121"/>
      <c r="E169" s="50" t="s">
        <v>127</v>
      </c>
      <c r="F169" s="43">
        <f>G169+I169+K169+M169+O169+Q169+S169+U169+W169+Y169+AA169</f>
        <v>162.18200000000002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43">
        <v>50.59</v>
      </c>
      <c r="R169" s="43">
        <v>50.59</v>
      </c>
      <c r="S169" s="42">
        <v>91.212000000000003</v>
      </c>
      <c r="T169" s="42">
        <v>91.212000000000003</v>
      </c>
      <c r="U169" s="42">
        <v>20.38</v>
      </c>
      <c r="V169" s="43">
        <v>20.38</v>
      </c>
      <c r="W169" s="7">
        <v>0</v>
      </c>
      <c r="X169" s="7">
        <v>0</v>
      </c>
      <c r="Y169" s="7">
        <v>0</v>
      </c>
      <c r="Z169" s="7"/>
      <c r="AA169" s="7">
        <v>0</v>
      </c>
      <c r="AB169" s="7"/>
      <c r="AC169" s="28" t="s">
        <v>155</v>
      </c>
    </row>
    <row r="170" spans="1:29" ht="13.2" hidden="1" customHeight="1">
      <c r="A170" s="99" t="s">
        <v>164</v>
      </c>
      <c r="B170" s="100"/>
      <c r="C170" s="101"/>
      <c r="D170" s="12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8"/>
      <c r="T170" s="7"/>
      <c r="U170" s="7"/>
      <c r="V170" s="7"/>
      <c r="W170" s="7"/>
      <c r="X170" s="7"/>
      <c r="Y170" s="7"/>
      <c r="Z170" s="7"/>
      <c r="AA170" s="7"/>
      <c r="AB170" s="7"/>
      <c r="AC170" s="28"/>
    </row>
    <row r="171" spans="1:29" ht="22.2" hidden="1" customHeight="1">
      <c r="A171" s="119" t="s">
        <v>8</v>
      </c>
      <c r="B171" s="119"/>
      <c r="C171" s="119"/>
      <c r="D171" s="121"/>
      <c r="E171" s="7"/>
      <c r="F171" s="45">
        <f>O171+Q171+S171+U171+W171+Y171+AA171</f>
        <v>359.51800000000003</v>
      </c>
      <c r="G171" s="33">
        <f t="shared" ref="G171:AB171" si="19">SUM(G168:G170)</f>
        <v>0</v>
      </c>
      <c r="H171" s="33">
        <f t="shared" si="19"/>
        <v>0</v>
      </c>
      <c r="I171" s="33">
        <f t="shared" si="19"/>
        <v>0</v>
      </c>
      <c r="J171" s="33">
        <f t="shared" si="19"/>
        <v>0</v>
      </c>
      <c r="K171" s="33">
        <f t="shared" si="19"/>
        <v>0</v>
      </c>
      <c r="L171" s="33">
        <f t="shared" si="19"/>
        <v>0</v>
      </c>
      <c r="M171" s="33">
        <f t="shared" si="19"/>
        <v>0</v>
      </c>
      <c r="N171" s="33">
        <f t="shared" si="19"/>
        <v>0</v>
      </c>
      <c r="O171" s="33">
        <f t="shared" si="19"/>
        <v>0</v>
      </c>
      <c r="P171" s="33">
        <f t="shared" si="19"/>
        <v>0</v>
      </c>
      <c r="Q171" s="45">
        <f>Q168+Q169</f>
        <v>97.186000000000007</v>
      </c>
      <c r="R171" s="45">
        <f>R168+R169</f>
        <v>97.186000000000007</v>
      </c>
      <c r="S171" s="44">
        <f t="shared" si="19"/>
        <v>184.33199999999999</v>
      </c>
      <c r="T171" s="45">
        <f t="shared" si="19"/>
        <v>184.33199999999999</v>
      </c>
      <c r="U171" s="45">
        <f t="shared" si="19"/>
        <v>78</v>
      </c>
      <c r="V171" s="45">
        <f t="shared" si="19"/>
        <v>78</v>
      </c>
      <c r="W171" s="33">
        <f t="shared" si="19"/>
        <v>0</v>
      </c>
      <c r="X171" s="33">
        <f t="shared" si="19"/>
        <v>0</v>
      </c>
      <c r="Y171" s="33">
        <f t="shared" si="19"/>
        <v>0</v>
      </c>
      <c r="Z171" s="33">
        <f t="shared" si="19"/>
        <v>0</v>
      </c>
      <c r="AA171" s="33">
        <f t="shared" si="19"/>
        <v>0</v>
      </c>
      <c r="AB171" s="33">
        <f t="shared" si="19"/>
        <v>0</v>
      </c>
      <c r="AC171" s="7"/>
    </row>
    <row r="172" spans="1:29" ht="10.199999999999999">
      <c r="A172" s="20"/>
      <c r="B172" s="21"/>
      <c r="C172" s="21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 t="s">
        <v>167</v>
      </c>
      <c r="P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2"/>
    </row>
    <row r="173" spans="1:29" ht="36" customHeight="1">
      <c r="A173" s="7">
        <v>1</v>
      </c>
      <c r="B173" s="121" t="s">
        <v>262</v>
      </c>
      <c r="C173" s="69" t="s">
        <v>180</v>
      </c>
      <c r="D173" s="88" t="s">
        <v>249</v>
      </c>
      <c r="E173" s="46" t="s">
        <v>127</v>
      </c>
      <c r="F173" s="43">
        <f>AA173+Y173+W173+U173+S173+Q173+O173</f>
        <v>2945.2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42">
        <v>2945.2</v>
      </c>
      <c r="T173" s="43">
        <v>2945.2</v>
      </c>
      <c r="U173" s="8">
        <v>0</v>
      </c>
      <c r="V173" s="8">
        <v>0</v>
      </c>
      <c r="W173" s="8">
        <v>0</v>
      </c>
      <c r="X173" s="8">
        <v>0</v>
      </c>
      <c r="Y173" s="7">
        <v>0</v>
      </c>
      <c r="Z173" s="8"/>
      <c r="AA173" s="7">
        <v>0</v>
      </c>
      <c r="AB173" s="8"/>
      <c r="AC173" s="96" t="s">
        <v>270</v>
      </c>
    </row>
    <row r="174" spans="1:29" ht="36" customHeight="1">
      <c r="A174" s="7">
        <v>2</v>
      </c>
      <c r="B174" s="121"/>
      <c r="C174" s="97" t="s">
        <v>261</v>
      </c>
      <c r="D174" s="88" t="s">
        <v>249</v>
      </c>
      <c r="E174" s="46" t="s">
        <v>127</v>
      </c>
      <c r="F174" s="43">
        <v>2970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42">
        <v>2970</v>
      </c>
      <c r="T174" s="43">
        <v>2970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/>
      <c r="AA174" s="8">
        <v>0</v>
      </c>
      <c r="AB174" s="8"/>
      <c r="AC174" s="97" t="s">
        <v>274</v>
      </c>
    </row>
    <row r="175" spans="1:29" ht="34.799999999999997" customHeight="1">
      <c r="A175" s="7">
        <v>3</v>
      </c>
      <c r="B175" s="121"/>
      <c r="C175" s="84" t="s">
        <v>259</v>
      </c>
      <c r="D175" s="88" t="s">
        <v>249</v>
      </c>
      <c r="E175" s="46" t="s">
        <v>127</v>
      </c>
      <c r="F175" s="43">
        <f>AA175+Y175+W175+U175+S175+Q175+O175</f>
        <v>507.28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42">
        <v>507.28</v>
      </c>
      <c r="T175" s="43">
        <v>507.28</v>
      </c>
      <c r="U175" s="8">
        <v>0</v>
      </c>
      <c r="V175" s="7">
        <v>0</v>
      </c>
      <c r="W175" s="8">
        <v>0</v>
      </c>
      <c r="X175" s="8">
        <v>0</v>
      </c>
      <c r="Y175" s="8">
        <v>0</v>
      </c>
      <c r="Z175" s="8"/>
      <c r="AA175" s="8">
        <v>0</v>
      </c>
      <c r="AB175" s="8"/>
      <c r="AC175" s="96" t="s">
        <v>271</v>
      </c>
    </row>
    <row r="176" spans="1:29" ht="42.6" customHeight="1">
      <c r="A176" s="7">
        <v>4</v>
      </c>
      <c r="B176" s="121"/>
      <c r="C176" s="88" t="s">
        <v>263</v>
      </c>
      <c r="D176" s="88" t="s">
        <v>249</v>
      </c>
      <c r="E176" s="46" t="s">
        <v>127</v>
      </c>
      <c r="F176" s="43">
        <v>152.155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42">
        <v>152.155</v>
      </c>
      <c r="T176" s="43">
        <v>152.155</v>
      </c>
      <c r="U176" s="8">
        <v>0</v>
      </c>
      <c r="V176" s="7">
        <v>0</v>
      </c>
      <c r="W176" s="8">
        <v>0</v>
      </c>
      <c r="X176" s="8">
        <v>0</v>
      </c>
      <c r="Y176" s="8">
        <v>0</v>
      </c>
      <c r="Z176" s="8"/>
      <c r="AA176" s="8">
        <v>0</v>
      </c>
      <c r="AB176" s="8"/>
      <c r="AC176" s="97" t="s">
        <v>272</v>
      </c>
    </row>
    <row r="177" spans="1:29" ht="32.4" customHeight="1">
      <c r="A177" s="7">
        <v>5</v>
      </c>
      <c r="B177" s="121"/>
      <c r="C177" s="69" t="s">
        <v>206</v>
      </c>
      <c r="D177" s="88" t="s">
        <v>249</v>
      </c>
      <c r="E177" s="46" t="s">
        <v>127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53">
        <v>0</v>
      </c>
      <c r="T177" s="52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/>
      <c r="AA177" s="8">
        <v>0</v>
      </c>
      <c r="AB177" s="8"/>
      <c r="AC177" s="97" t="s">
        <v>275</v>
      </c>
    </row>
    <row r="178" spans="1:29" ht="30.6" customHeight="1">
      <c r="A178" s="128">
        <v>6</v>
      </c>
      <c r="B178" s="121"/>
      <c r="C178" s="116" t="s">
        <v>273</v>
      </c>
      <c r="D178" s="88" t="s">
        <v>249</v>
      </c>
      <c r="E178" s="116" t="s">
        <v>127</v>
      </c>
      <c r="F178" s="43">
        <v>227.779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43">
        <v>227.779</v>
      </c>
      <c r="Z178" s="7"/>
      <c r="AA178" s="8">
        <v>0</v>
      </c>
      <c r="AB178" s="8"/>
      <c r="AC178" s="116" t="s">
        <v>264</v>
      </c>
    </row>
    <row r="179" spans="1:29" ht="30.6" customHeight="1">
      <c r="A179" s="129"/>
      <c r="B179" s="121"/>
      <c r="C179" s="117"/>
      <c r="D179" s="88" t="s">
        <v>250</v>
      </c>
      <c r="E179" s="117"/>
      <c r="F179" s="43">
        <v>1672.2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43">
        <v>1672.2</v>
      </c>
      <c r="Z179" s="86"/>
      <c r="AA179" s="8">
        <v>0</v>
      </c>
      <c r="AB179" s="8"/>
      <c r="AC179" s="117"/>
    </row>
    <row r="180" spans="1:29" ht="30.6" customHeight="1">
      <c r="A180" s="122">
        <v>7</v>
      </c>
      <c r="B180" s="121"/>
      <c r="C180" s="121" t="s">
        <v>207</v>
      </c>
      <c r="D180" s="88" t="s">
        <v>249</v>
      </c>
      <c r="E180" s="116" t="s">
        <v>127</v>
      </c>
      <c r="F180" s="43">
        <v>663.25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8">
        <v>0</v>
      </c>
      <c r="X180" s="8">
        <v>0</v>
      </c>
      <c r="Y180" s="43">
        <v>663.25</v>
      </c>
      <c r="Z180" s="7"/>
      <c r="AA180" s="8">
        <v>0</v>
      </c>
      <c r="AB180" s="8"/>
      <c r="AC180" s="121" t="s">
        <v>276</v>
      </c>
    </row>
    <row r="181" spans="1:29" ht="31.2" customHeight="1">
      <c r="A181" s="122"/>
      <c r="B181" s="121"/>
      <c r="C181" s="121"/>
      <c r="D181" s="88" t="s">
        <v>250</v>
      </c>
      <c r="E181" s="117"/>
      <c r="F181" s="43">
        <v>1127.8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</v>
      </c>
      <c r="M181" s="86">
        <v>0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">
        <v>0</v>
      </c>
      <c r="X181" s="8">
        <v>0</v>
      </c>
      <c r="Y181" s="43">
        <v>1127.8</v>
      </c>
      <c r="Z181" s="85"/>
      <c r="AA181" s="9">
        <v>0</v>
      </c>
      <c r="AB181" s="8"/>
      <c r="AC181" s="121"/>
    </row>
    <row r="182" spans="1:29" ht="13.2" customHeight="1">
      <c r="A182" s="99" t="s">
        <v>179</v>
      </c>
      <c r="B182" s="100"/>
      <c r="C182" s="101"/>
      <c r="D182" s="28"/>
      <c r="E182" s="7"/>
      <c r="F182" s="45">
        <f>F183+F184</f>
        <v>10265.799999999999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85">
        <v>0</v>
      </c>
      <c r="O182" s="85">
        <v>0</v>
      </c>
      <c r="P182" s="85">
        <v>0</v>
      </c>
      <c r="Q182" s="85">
        <v>0</v>
      </c>
      <c r="R182" s="85">
        <v>0</v>
      </c>
      <c r="S182" s="44">
        <v>6574.7</v>
      </c>
      <c r="T182" s="44">
        <v>6574.7</v>
      </c>
      <c r="U182" s="85">
        <v>0</v>
      </c>
      <c r="V182" s="85">
        <v>0</v>
      </c>
      <c r="W182" s="85">
        <v>0</v>
      </c>
      <c r="X182" s="85">
        <v>0</v>
      </c>
      <c r="Y182" s="45">
        <v>3691.1</v>
      </c>
      <c r="Z182" s="85">
        <v>0</v>
      </c>
      <c r="AA182" s="9">
        <v>0</v>
      </c>
      <c r="AB182" s="7">
        <v>0</v>
      </c>
      <c r="AC182" s="62"/>
    </row>
    <row r="183" spans="1:29" ht="12" customHeight="1">
      <c r="A183" s="119" t="s">
        <v>249</v>
      </c>
      <c r="B183" s="119"/>
      <c r="C183" s="119"/>
      <c r="D183" s="28"/>
      <c r="E183" s="7"/>
      <c r="F183" s="45">
        <v>7465.8</v>
      </c>
      <c r="G183" s="33">
        <f t="shared" ref="G183:P183" si="20">SUM(G173:G182)</f>
        <v>0</v>
      </c>
      <c r="H183" s="33">
        <f t="shared" si="20"/>
        <v>0</v>
      </c>
      <c r="I183" s="33">
        <f t="shared" si="20"/>
        <v>0</v>
      </c>
      <c r="J183" s="33">
        <f t="shared" si="20"/>
        <v>0</v>
      </c>
      <c r="K183" s="33">
        <f t="shared" si="20"/>
        <v>0</v>
      </c>
      <c r="L183" s="33">
        <f t="shared" si="20"/>
        <v>0</v>
      </c>
      <c r="M183" s="33">
        <f t="shared" si="20"/>
        <v>0</v>
      </c>
      <c r="N183" s="33">
        <f t="shared" si="20"/>
        <v>0</v>
      </c>
      <c r="O183" s="33">
        <f t="shared" si="20"/>
        <v>0</v>
      </c>
      <c r="P183" s="33">
        <f t="shared" si="20"/>
        <v>0</v>
      </c>
      <c r="Q183" s="33">
        <v>0</v>
      </c>
      <c r="R183" s="33">
        <v>0</v>
      </c>
      <c r="S183" s="44">
        <v>6574.7</v>
      </c>
      <c r="T183" s="44">
        <v>6574.7</v>
      </c>
      <c r="U183" s="33">
        <f t="shared" ref="U183:AB183" si="21">SUM(U173:U182)</f>
        <v>0</v>
      </c>
      <c r="V183" s="33">
        <f t="shared" si="21"/>
        <v>0</v>
      </c>
      <c r="W183" s="33">
        <f t="shared" si="21"/>
        <v>0</v>
      </c>
      <c r="X183" s="33">
        <f t="shared" si="21"/>
        <v>0</v>
      </c>
      <c r="Y183" s="45">
        <v>891.1</v>
      </c>
      <c r="Z183" s="33">
        <f t="shared" si="21"/>
        <v>0</v>
      </c>
      <c r="AA183" s="33">
        <f t="shared" si="21"/>
        <v>0</v>
      </c>
      <c r="AB183" s="33">
        <f t="shared" si="21"/>
        <v>0</v>
      </c>
      <c r="AC183" s="7"/>
    </row>
    <row r="184" spans="1:29" ht="12.6" customHeight="1">
      <c r="A184" s="119" t="s">
        <v>250</v>
      </c>
      <c r="B184" s="119"/>
      <c r="C184" s="119"/>
      <c r="D184" s="69"/>
      <c r="E184" s="7"/>
      <c r="F184" s="45">
        <f>F181+F179</f>
        <v>2800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81">
        <v>0</v>
      </c>
      <c r="T184" s="67">
        <v>0</v>
      </c>
      <c r="U184" s="70">
        <v>0</v>
      </c>
      <c r="V184" s="70">
        <v>0</v>
      </c>
      <c r="W184" s="70">
        <v>0</v>
      </c>
      <c r="X184" s="70">
        <v>0</v>
      </c>
      <c r="Y184" s="45">
        <f>Y181+Y179</f>
        <v>2800</v>
      </c>
      <c r="Z184" s="70">
        <v>0</v>
      </c>
      <c r="AA184" s="70">
        <v>0</v>
      </c>
      <c r="AB184" s="70">
        <v>0</v>
      </c>
      <c r="AC184" s="7"/>
    </row>
    <row r="185" spans="1:29" s="5" customFormat="1" ht="10.199999999999999" hidden="1">
      <c r="A185" s="99" t="s">
        <v>168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1"/>
    </row>
    <row r="186" spans="1:29" s="5" customFormat="1" ht="94.2" hidden="1" customHeight="1">
      <c r="A186" s="29">
        <v>1</v>
      </c>
      <c r="B186" s="63" t="s">
        <v>244</v>
      </c>
      <c r="C186" s="54" t="s">
        <v>228</v>
      </c>
      <c r="D186" s="24" t="s">
        <v>8</v>
      </c>
      <c r="E186" s="54" t="s">
        <v>127</v>
      </c>
      <c r="F186" s="43">
        <v>15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43">
        <v>15</v>
      </c>
      <c r="T186" s="43">
        <v>15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 t="s">
        <v>130</v>
      </c>
      <c r="AC186" s="28" t="s">
        <v>171</v>
      </c>
    </row>
    <row r="187" spans="1:29" s="5" customFormat="1" ht="10.199999999999999" hidden="1">
      <c r="A187" s="99" t="s">
        <v>234</v>
      </c>
      <c r="B187" s="100"/>
      <c r="C187" s="101"/>
      <c r="D187" s="121"/>
      <c r="E187" s="7"/>
      <c r="F187" s="4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43"/>
      <c r="T187" s="43"/>
      <c r="U187" s="7"/>
      <c r="V187" s="7"/>
      <c r="W187" s="7"/>
      <c r="X187" s="7"/>
      <c r="Y187" s="7"/>
      <c r="Z187" s="7"/>
      <c r="AA187" s="7"/>
      <c r="AB187" s="7"/>
      <c r="AC187" s="28"/>
    </row>
    <row r="188" spans="1:29" s="5" customFormat="1" ht="10.199999999999999" hidden="1">
      <c r="A188" s="119" t="s">
        <v>8</v>
      </c>
      <c r="B188" s="119"/>
      <c r="C188" s="119"/>
      <c r="D188" s="121"/>
      <c r="E188" s="7" t="s">
        <v>139</v>
      </c>
      <c r="F188" s="45">
        <v>15</v>
      </c>
      <c r="G188" s="33">
        <f t="shared" ref="G188:Q188" si="22">SUM(G186:G187)</f>
        <v>0</v>
      </c>
      <c r="H188" s="33">
        <f t="shared" si="22"/>
        <v>0</v>
      </c>
      <c r="I188" s="33">
        <f t="shared" si="22"/>
        <v>0</v>
      </c>
      <c r="J188" s="33">
        <f t="shared" si="22"/>
        <v>0</v>
      </c>
      <c r="K188" s="33">
        <f t="shared" si="22"/>
        <v>0</v>
      </c>
      <c r="L188" s="33">
        <f t="shared" si="22"/>
        <v>0</v>
      </c>
      <c r="M188" s="33">
        <f t="shared" si="22"/>
        <v>0</v>
      </c>
      <c r="N188" s="33">
        <f t="shared" si="22"/>
        <v>0</v>
      </c>
      <c r="O188" s="33">
        <f t="shared" si="22"/>
        <v>0</v>
      </c>
      <c r="P188" s="33">
        <f t="shared" si="22"/>
        <v>0</v>
      </c>
      <c r="Q188" s="33">
        <f t="shared" si="22"/>
        <v>0</v>
      </c>
      <c r="R188" s="33">
        <v>0</v>
      </c>
      <c r="S188" s="45">
        <f t="shared" ref="S188:AB188" si="23">SUM(S186:S187)</f>
        <v>15</v>
      </c>
      <c r="T188" s="45">
        <f t="shared" si="23"/>
        <v>15</v>
      </c>
      <c r="U188" s="33">
        <f t="shared" si="23"/>
        <v>0</v>
      </c>
      <c r="V188" s="33">
        <f t="shared" si="23"/>
        <v>0</v>
      </c>
      <c r="W188" s="33">
        <f t="shared" si="23"/>
        <v>0</v>
      </c>
      <c r="X188" s="33">
        <f t="shared" si="23"/>
        <v>0</v>
      </c>
      <c r="Y188" s="33">
        <f t="shared" si="23"/>
        <v>0</v>
      </c>
      <c r="Z188" s="33">
        <f t="shared" si="23"/>
        <v>0</v>
      </c>
      <c r="AA188" s="33">
        <f t="shared" si="23"/>
        <v>0</v>
      </c>
      <c r="AB188" s="33">
        <f t="shared" si="23"/>
        <v>0</v>
      </c>
      <c r="AC188" s="7"/>
    </row>
    <row r="189" spans="1:29" ht="12.6" hidden="1" customHeight="1">
      <c r="A189" s="99" t="s">
        <v>169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1"/>
    </row>
    <row r="190" spans="1:29" ht="76.8" hidden="1" customHeight="1">
      <c r="A190" s="29" t="s">
        <v>73</v>
      </c>
      <c r="B190" s="28" t="s">
        <v>170</v>
      </c>
      <c r="C190" s="24" t="s">
        <v>157</v>
      </c>
      <c r="D190" s="116" t="s">
        <v>8</v>
      </c>
      <c r="E190" s="7" t="s">
        <v>127</v>
      </c>
      <c r="F190" s="7">
        <f>G190+I190+K190+M190+O190+Q190+S190+U190+W190+Y190+AA190</f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8">
        <v>0</v>
      </c>
      <c r="T190" s="7">
        <v>0</v>
      </c>
      <c r="U190" s="8">
        <v>0</v>
      </c>
      <c r="V190" s="7">
        <v>0</v>
      </c>
      <c r="W190" s="7">
        <v>0</v>
      </c>
      <c r="X190" s="7"/>
      <c r="Y190" s="7">
        <v>0</v>
      </c>
      <c r="Z190" s="7"/>
      <c r="AA190" s="7">
        <v>0</v>
      </c>
      <c r="AB190" s="7"/>
      <c r="AC190" s="24" t="s">
        <v>157</v>
      </c>
    </row>
    <row r="191" spans="1:29" ht="107.4" hidden="1" customHeight="1">
      <c r="A191" s="29">
        <v>2</v>
      </c>
      <c r="B191" s="28" t="s">
        <v>170</v>
      </c>
      <c r="C191" s="28" t="s">
        <v>173</v>
      </c>
      <c r="D191" s="118"/>
      <c r="E191" s="7" t="s">
        <v>127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/>
      <c r="AC191" s="28" t="s">
        <v>173</v>
      </c>
    </row>
    <row r="192" spans="1:29" ht="107.4" hidden="1" customHeight="1">
      <c r="A192" s="29">
        <v>3</v>
      </c>
      <c r="B192" s="28" t="s">
        <v>170</v>
      </c>
      <c r="C192" s="28" t="s">
        <v>176</v>
      </c>
      <c r="D192" s="118"/>
      <c r="E192" s="7" t="s">
        <v>127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/>
      <c r="AC192" s="28" t="s">
        <v>176</v>
      </c>
    </row>
    <row r="193" spans="1:29" ht="107.4" hidden="1" customHeight="1">
      <c r="A193" s="29">
        <v>4</v>
      </c>
      <c r="B193" s="28" t="s">
        <v>170</v>
      </c>
      <c r="C193" s="28" t="s">
        <v>177</v>
      </c>
      <c r="D193" s="118"/>
      <c r="E193" s="54" t="s">
        <v>127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/>
      <c r="AC193" s="28" t="s">
        <v>177</v>
      </c>
    </row>
    <row r="194" spans="1:29" ht="73.2" hidden="1" customHeight="1">
      <c r="A194" s="7">
        <v>1</v>
      </c>
      <c r="B194" s="116" t="s">
        <v>170</v>
      </c>
      <c r="C194" s="48" t="s">
        <v>201</v>
      </c>
      <c r="D194" s="118"/>
      <c r="E194" s="46" t="s">
        <v>127</v>
      </c>
      <c r="F194" s="7">
        <v>15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8">
        <v>0</v>
      </c>
      <c r="T194" s="7">
        <v>0</v>
      </c>
      <c r="U194" s="42">
        <v>15</v>
      </c>
      <c r="V194" s="43">
        <v>15</v>
      </c>
      <c r="W194" s="7">
        <v>0</v>
      </c>
      <c r="X194" s="7">
        <v>0</v>
      </c>
      <c r="Y194" s="7">
        <v>0</v>
      </c>
      <c r="Z194" s="7"/>
      <c r="AA194" s="7">
        <v>0</v>
      </c>
      <c r="AB194" s="7"/>
      <c r="AC194" s="48" t="s">
        <v>175</v>
      </c>
    </row>
    <row r="195" spans="1:29" ht="51.6" hidden="1" customHeight="1">
      <c r="A195" s="7">
        <v>2</v>
      </c>
      <c r="B195" s="118"/>
      <c r="C195" s="46" t="s">
        <v>191</v>
      </c>
      <c r="D195" s="118"/>
      <c r="E195" s="7">
        <v>2019</v>
      </c>
      <c r="F195" s="7">
        <v>18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43">
        <v>18</v>
      </c>
      <c r="Z195" s="7"/>
      <c r="AA195" s="7">
        <v>0</v>
      </c>
      <c r="AB195" s="7"/>
      <c r="AC195" s="46" t="s">
        <v>200</v>
      </c>
    </row>
    <row r="196" spans="1:29" ht="62.4" hidden="1" customHeight="1">
      <c r="A196" s="7">
        <v>3</v>
      </c>
      <c r="B196" s="118"/>
      <c r="C196" s="46" t="s">
        <v>194</v>
      </c>
      <c r="D196" s="118"/>
      <c r="E196" s="7">
        <v>2019</v>
      </c>
      <c r="F196" s="7">
        <v>18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43">
        <v>18</v>
      </c>
      <c r="Z196" s="7"/>
      <c r="AA196" s="7">
        <v>0</v>
      </c>
      <c r="AB196" s="7"/>
      <c r="AC196" s="46" t="s">
        <v>195</v>
      </c>
    </row>
    <row r="197" spans="1:29" ht="55.8" hidden="1" customHeight="1">
      <c r="A197" s="7">
        <v>4</v>
      </c>
      <c r="B197" s="118"/>
      <c r="C197" s="46" t="s">
        <v>192</v>
      </c>
      <c r="D197" s="118"/>
      <c r="E197" s="7">
        <v>2019</v>
      </c>
      <c r="F197" s="7">
        <v>18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43">
        <v>18</v>
      </c>
      <c r="Z197" s="7"/>
      <c r="AA197" s="7">
        <v>0</v>
      </c>
      <c r="AB197" s="7"/>
      <c r="AC197" s="46" t="s">
        <v>196</v>
      </c>
    </row>
    <row r="198" spans="1:29" ht="65.400000000000006" hidden="1" customHeight="1">
      <c r="A198" s="7">
        <v>5</v>
      </c>
      <c r="B198" s="117"/>
      <c r="C198" s="46" t="s">
        <v>203</v>
      </c>
      <c r="D198" s="118"/>
      <c r="E198" s="7">
        <v>2019</v>
      </c>
      <c r="F198" s="7">
        <v>18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43">
        <v>18</v>
      </c>
      <c r="Z198" s="7"/>
      <c r="AA198" s="7">
        <v>0</v>
      </c>
      <c r="AB198" s="7"/>
      <c r="AC198" s="46" t="s">
        <v>199</v>
      </c>
    </row>
    <row r="199" spans="1:29" ht="12.6" hidden="1" customHeight="1">
      <c r="A199" s="99" t="s">
        <v>235</v>
      </c>
      <c r="B199" s="100"/>
      <c r="C199" s="101"/>
      <c r="D199" s="1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43"/>
      <c r="Z199" s="7"/>
      <c r="AA199" s="7"/>
      <c r="AB199" s="7"/>
      <c r="AC199" s="54"/>
    </row>
    <row r="200" spans="1:29" s="17" customFormat="1" ht="21.6" hidden="1" customHeight="1">
      <c r="A200" s="105" t="s">
        <v>8</v>
      </c>
      <c r="B200" s="106"/>
      <c r="C200" s="107"/>
      <c r="D200" s="117"/>
      <c r="E200" s="7"/>
      <c r="F200" s="33">
        <f>SUM(F194:F198)</f>
        <v>87</v>
      </c>
      <c r="G200" s="33">
        <f t="shared" ref="G200:P200" si="24">SUM(G190:G194)</f>
        <v>0</v>
      </c>
      <c r="H200" s="33">
        <f t="shared" si="24"/>
        <v>0</v>
      </c>
      <c r="I200" s="33">
        <f t="shared" si="24"/>
        <v>0</v>
      </c>
      <c r="J200" s="33">
        <f t="shared" si="24"/>
        <v>0</v>
      </c>
      <c r="K200" s="33">
        <f t="shared" si="24"/>
        <v>0</v>
      </c>
      <c r="L200" s="33">
        <f t="shared" si="24"/>
        <v>0</v>
      </c>
      <c r="M200" s="33">
        <f t="shared" si="24"/>
        <v>0</v>
      </c>
      <c r="N200" s="33">
        <f t="shared" si="24"/>
        <v>0</v>
      </c>
      <c r="O200" s="33">
        <f t="shared" si="24"/>
        <v>0</v>
      </c>
      <c r="P200" s="33">
        <f t="shared" si="24"/>
        <v>0</v>
      </c>
      <c r="Q200" s="33">
        <v>0</v>
      </c>
      <c r="R200" s="33">
        <v>0</v>
      </c>
      <c r="S200" s="9">
        <f>SUM(S190:S194)</f>
        <v>0</v>
      </c>
      <c r="T200" s="33">
        <f>SUM(T190:T194)</f>
        <v>0</v>
      </c>
      <c r="U200" s="33">
        <f>U190+U194</f>
        <v>15</v>
      </c>
      <c r="V200" s="33">
        <f t="shared" ref="V200:AB200" si="25">SUM(V190:V194)</f>
        <v>15</v>
      </c>
      <c r="W200" s="33">
        <v>0</v>
      </c>
      <c r="X200" s="33">
        <v>0</v>
      </c>
      <c r="Y200" s="33">
        <f>SUM(Y194:Y198)</f>
        <v>72</v>
      </c>
      <c r="Z200" s="33">
        <f t="shared" si="25"/>
        <v>0</v>
      </c>
      <c r="AA200" s="33">
        <f t="shared" si="25"/>
        <v>0</v>
      </c>
      <c r="AB200" s="33">
        <f t="shared" si="25"/>
        <v>0</v>
      </c>
      <c r="AC200" s="7"/>
    </row>
    <row r="201" spans="1:29" ht="11.4" hidden="1" customHeight="1">
      <c r="A201" s="113" t="s">
        <v>172</v>
      </c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5"/>
    </row>
    <row r="202" spans="1:29" ht="72.599999999999994" hidden="1" customHeight="1">
      <c r="A202" s="29">
        <v>1</v>
      </c>
      <c r="B202" s="66" t="s">
        <v>245</v>
      </c>
      <c r="C202" s="66" t="s">
        <v>229</v>
      </c>
      <c r="D202" s="54" t="s">
        <v>8</v>
      </c>
      <c r="E202" s="54" t="s">
        <v>127</v>
      </c>
      <c r="F202" s="43">
        <v>168.36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42">
        <v>168.36</v>
      </c>
      <c r="T202" s="43">
        <v>168.36</v>
      </c>
      <c r="U202" s="8">
        <v>0</v>
      </c>
      <c r="V202" s="7">
        <v>0</v>
      </c>
      <c r="W202" s="7">
        <v>0</v>
      </c>
      <c r="X202" s="7"/>
      <c r="Y202" s="7">
        <v>0</v>
      </c>
      <c r="Z202" s="7"/>
      <c r="AA202" s="7">
        <v>0</v>
      </c>
      <c r="AB202" s="7"/>
      <c r="AC202" s="66" t="s">
        <v>154</v>
      </c>
    </row>
    <row r="203" spans="1:29" ht="11.4" hidden="1" customHeight="1">
      <c r="A203" s="99" t="s">
        <v>231</v>
      </c>
      <c r="B203" s="100"/>
      <c r="C203" s="101"/>
      <c r="D203" s="13"/>
      <c r="E203" s="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 t="s">
        <v>139</v>
      </c>
      <c r="S203" s="8"/>
      <c r="T203" s="7"/>
      <c r="U203" s="7"/>
      <c r="V203" s="7"/>
      <c r="W203" s="7"/>
      <c r="X203" s="7"/>
      <c r="Y203" s="78"/>
      <c r="Z203" s="7"/>
      <c r="AA203" s="7"/>
      <c r="AB203" s="7"/>
      <c r="AC203" s="12"/>
    </row>
    <row r="204" spans="1:29" ht="19.8" hidden="1" customHeight="1">
      <c r="A204" s="105" t="s">
        <v>8</v>
      </c>
      <c r="B204" s="106"/>
      <c r="C204" s="107"/>
      <c r="D204" s="13"/>
      <c r="E204" s="6"/>
      <c r="F204" s="45">
        <v>168.36</v>
      </c>
      <c r="G204" s="55">
        <f t="shared" ref="G204" si="26">SUM(G202:G203)</f>
        <v>0</v>
      </c>
      <c r="H204" s="55">
        <f t="shared" ref="H204:P204" si="27">SUM(H202:H203)</f>
        <v>0</v>
      </c>
      <c r="I204" s="55">
        <f t="shared" si="27"/>
        <v>0</v>
      </c>
      <c r="J204" s="55">
        <f t="shared" si="27"/>
        <v>0</v>
      </c>
      <c r="K204" s="55">
        <f t="shared" si="27"/>
        <v>0</v>
      </c>
      <c r="L204" s="55">
        <f t="shared" si="27"/>
        <v>0</v>
      </c>
      <c r="M204" s="55">
        <f t="shared" si="27"/>
        <v>0</v>
      </c>
      <c r="N204" s="55">
        <f t="shared" si="27"/>
        <v>0</v>
      </c>
      <c r="O204" s="55">
        <f t="shared" si="27"/>
        <v>0</v>
      </c>
      <c r="P204" s="55">
        <f t="shared" si="27"/>
        <v>0</v>
      </c>
      <c r="Q204" s="55">
        <v>0</v>
      </c>
      <c r="R204" s="55">
        <v>0</v>
      </c>
      <c r="S204" s="44">
        <f t="shared" ref="S204" si="28">SUM(S202:S203)</f>
        <v>168.36</v>
      </c>
      <c r="T204" s="45">
        <v>168.36</v>
      </c>
      <c r="U204" s="55">
        <v>0</v>
      </c>
      <c r="V204" s="55">
        <f t="shared" ref="V204:AB204" si="29">SUM(V202:V203)</f>
        <v>0</v>
      </c>
      <c r="W204" s="55">
        <f t="shared" si="29"/>
        <v>0</v>
      </c>
      <c r="X204" s="55">
        <f t="shared" si="29"/>
        <v>0</v>
      </c>
      <c r="Y204" s="55">
        <f t="shared" si="29"/>
        <v>0</v>
      </c>
      <c r="Z204" s="55">
        <f t="shared" si="29"/>
        <v>0</v>
      </c>
      <c r="AA204" s="55">
        <f t="shared" si="29"/>
        <v>0</v>
      </c>
      <c r="AB204" s="55">
        <f t="shared" si="29"/>
        <v>0</v>
      </c>
      <c r="AC204" s="6"/>
    </row>
    <row r="205" spans="1:29" ht="12" hidden="1" customHeight="1">
      <c r="A205" s="105" t="s">
        <v>250</v>
      </c>
      <c r="B205" s="106"/>
      <c r="C205" s="107"/>
      <c r="D205" s="13"/>
      <c r="E205" s="6"/>
      <c r="F205" s="67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73">
        <v>0</v>
      </c>
      <c r="Q205" s="73">
        <v>0</v>
      </c>
      <c r="R205" s="73">
        <v>0</v>
      </c>
      <c r="S205" s="81">
        <v>0</v>
      </c>
      <c r="T205" s="67">
        <v>0</v>
      </c>
      <c r="U205" s="73">
        <v>0</v>
      </c>
      <c r="V205" s="73">
        <v>0</v>
      </c>
      <c r="W205" s="73">
        <v>0</v>
      </c>
      <c r="X205" s="73">
        <v>0</v>
      </c>
      <c r="Y205" s="73">
        <v>0</v>
      </c>
      <c r="Z205" s="73">
        <v>0</v>
      </c>
      <c r="AA205" s="73">
        <v>0</v>
      </c>
      <c r="AB205" s="73">
        <v>0</v>
      </c>
      <c r="AC205" s="6"/>
    </row>
    <row r="206" spans="1:29" ht="10.8" customHeight="1">
      <c r="A206" s="108" t="s">
        <v>252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</row>
    <row r="207" spans="1:29" ht="8.4" customHeight="1">
      <c r="A207" s="109" t="s">
        <v>251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</row>
    <row r="208" spans="1:29" ht="12.6" customHeight="1">
      <c r="A208" s="102" t="s">
        <v>156</v>
      </c>
      <c r="B208" s="103"/>
      <c r="C208" s="104"/>
      <c r="D208" s="9"/>
      <c r="E208" s="9"/>
      <c r="F208" s="44">
        <f>F209+F210</f>
        <v>14462.086000000001</v>
      </c>
      <c r="G208" s="44">
        <v>14</v>
      </c>
      <c r="H208" s="44">
        <v>14</v>
      </c>
      <c r="I208" s="36">
        <v>866.5</v>
      </c>
      <c r="J208" s="44">
        <v>866.5</v>
      </c>
      <c r="K208" s="9">
        <v>9.5</v>
      </c>
      <c r="L208" s="9">
        <v>9.5</v>
      </c>
      <c r="M208" s="9">
        <v>0</v>
      </c>
      <c r="N208" s="9">
        <v>0</v>
      </c>
      <c r="O208" s="9">
        <v>0</v>
      </c>
      <c r="P208" s="9">
        <v>0</v>
      </c>
      <c r="Q208" s="44">
        <v>244.2</v>
      </c>
      <c r="R208" s="9">
        <v>244.2</v>
      </c>
      <c r="S208" s="44">
        <v>7314.3</v>
      </c>
      <c r="T208" s="44">
        <v>7314.3</v>
      </c>
      <c r="U208" s="44">
        <v>191</v>
      </c>
      <c r="V208" s="44">
        <v>191</v>
      </c>
      <c r="W208" s="9">
        <v>0</v>
      </c>
      <c r="X208" s="9">
        <v>0</v>
      </c>
      <c r="Y208" s="44">
        <v>5129.3999999999996</v>
      </c>
      <c r="Z208" s="9" t="s">
        <v>202</v>
      </c>
      <c r="AA208" s="44">
        <v>693.2</v>
      </c>
      <c r="AB208" s="9">
        <v>0</v>
      </c>
      <c r="AC208" s="9"/>
    </row>
    <row r="209" spans="1:29" ht="13.2" customHeight="1">
      <c r="A209" s="110" t="s">
        <v>249</v>
      </c>
      <c r="B209" s="111"/>
      <c r="C209" s="112"/>
      <c r="D209" s="9"/>
      <c r="E209" s="9"/>
      <c r="F209" s="44">
        <f>AA209+Y209+U209+S209+Q209+K209+I208+G208</f>
        <v>11662.086000000001</v>
      </c>
      <c r="G209" s="44">
        <v>14</v>
      </c>
      <c r="H209" s="44">
        <v>14</v>
      </c>
      <c r="I209" s="9">
        <v>866.5</v>
      </c>
      <c r="J209" s="44">
        <f t="shared" ref="J209:R209" si="30">J37+J43+J51+J80+J112+J145+J151+J165+J171+J183+J188+J200+J204</f>
        <v>866.51</v>
      </c>
      <c r="K209" s="44">
        <f t="shared" si="30"/>
        <v>9.5</v>
      </c>
      <c r="L209" s="9">
        <v>9.5</v>
      </c>
      <c r="M209" s="36">
        <f t="shared" si="30"/>
        <v>0</v>
      </c>
      <c r="N209" s="36">
        <f t="shared" si="30"/>
        <v>0</v>
      </c>
      <c r="O209" s="36">
        <f t="shared" si="30"/>
        <v>0</v>
      </c>
      <c r="P209" s="36">
        <f t="shared" si="30"/>
        <v>0</v>
      </c>
      <c r="Q209" s="44">
        <f t="shared" si="30"/>
        <v>244.18600000000001</v>
      </c>
      <c r="R209" s="44">
        <f t="shared" si="30"/>
        <v>244.18600000000001</v>
      </c>
      <c r="S209" s="44">
        <v>7314.3</v>
      </c>
      <c r="T209" s="44">
        <v>7314.3</v>
      </c>
      <c r="U209" s="44">
        <v>191</v>
      </c>
      <c r="V209" s="44">
        <f t="shared" ref="V209:AA209" si="31">V37+V43+V51+V80+V112+V145+V151+V165+V171+V183+V188+V200+V204</f>
        <v>191</v>
      </c>
      <c r="W209" s="36">
        <f t="shared" si="31"/>
        <v>0</v>
      </c>
      <c r="X209" s="36">
        <f t="shared" si="31"/>
        <v>0</v>
      </c>
      <c r="Y209" s="44">
        <v>2329.4</v>
      </c>
      <c r="Z209" s="36" t="s">
        <v>202</v>
      </c>
      <c r="AA209" s="44">
        <f t="shared" si="31"/>
        <v>693.2</v>
      </c>
      <c r="AB209" s="36">
        <v>0</v>
      </c>
      <c r="AC209" s="9"/>
    </row>
    <row r="210" spans="1:29" ht="12" customHeight="1">
      <c r="A210" s="102" t="s">
        <v>250</v>
      </c>
      <c r="B210" s="103"/>
      <c r="C210" s="104"/>
      <c r="D210" s="23"/>
      <c r="E210" s="23"/>
      <c r="F210" s="44">
        <f>Y210</f>
        <v>2800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44">
        <v>2800</v>
      </c>
      <c r="Z210" s="23" t="s">
        <v>202</v>
      </c>
      <c r="AA210" s="9">
        <v>0</v>
      </c>
      <c r="AB210" s="9">
        <v>0</v>
      </c>
      <c r="AC210" s="23"/>
    </row>
    <row r="211" spans="1:29" ht="9.6" customHeight="1">
      <c r="A211" s="16"/>
      <c r="B211" s="16"/>
      <c r="C211" s="16"/>
      <c r="D211" s="83"/>
      <c r="E211" s="83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83"/>
      <c r="AA211" s="83"/>
      <c r="AB211" s="83"/>
      <c r="AC211" s="82" t="s">
        <v>254</v>
      </c>
    </row>
    <row r="212" spans="1:29" ht="19.2" customHeight="1">
      <c r="A212" s="98" t="s">
        <v>178</v>
      </c>
      <c r="B212" s="98"/>
      <c r="C212" s="98"/>
      <c r="D212" s="98"/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5"/>
      <c r="U212" s="15"/>
      <c r="V212" s="15"/>
      <c r="W212" s="15"/>
      <c r="X212" s="15"/>
      <c r="Y212" s="15"/>
      <c r="Z212" s="15"/>
      <c r="AA212" s="15"/>
      <c r="AB212" s="15"/>
      <c r="AC212" s="14"/>
    </row>
    <row r="213" spans="1:29" ht="18" customHeight="1">
      <c r="A213" s="98" t="s">
        <v>277</v>
      </c>
      <c r="B213" s="98"/>
      <c r="C213" s="98"/>
      <c r="D213" s="98"/>
      <c r="E213" s="98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89" t="s">
        <v>278</v>
      </c>
      <c r="Q213" s="89"/>
      <c r="R213" s="89"/>
      <c r="S213" s="89"/>
      <c r="T213" s="89"/>
      <c r="U213" s="89"/>
      <c r="V213" s="89"/>
      <c r="W213" s="95"/>
      <c r="X213" s="95"/>
      <c r="Y213" s="95"/>
      <c r="Z213" s="95"/>
      <c r="AA213" s="95"/>
      <c r="AB213" s="95"/>
      <c r="AC213" s="95"/>
    </row>
    <row r="214" spans="1:29" ht="19.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</sheetData>
  <mergeCells count="129">
    <mergeCell ref="P1:AC1"/>
    <mergeCell ref="P2:AC2"/>
    <mergeCell ref="E180:E181"/>
    <mergeCell ref="A145:C145"/>
    <mergeCell ref="A167:AC167"/>
    <mergeCell ref="B168:B169"/>
    <mergeCell ref="D168:D171"/>
    <mergeCell ref="A129:C129"/>
    <mergeCell ref="A130:AC130"/>
    <mergeCell ref="A146:AC146"/>
    <mergeCell ref="A144:C144"/>
    <mergeCell ref="A170:C170"/>
    <mergeCell ref="A151:D151"/>
    <mergeCell ref="A171:C171"/>
    <mergeCell ref="D136:D143"/>
    <mergeCell ref="D131:D135"/>
    <mergeCell ref="A178:A179"/>
    <mergeCell ref="C178:C179"/>
    <mergeCell ref="E178:E179"/>
    <mergeCell ref="AC178:AC179"/>
    <mergeCell ref="AC180:AC181"/>
    <mergeCell ref="U7:V7"/>
    <mergeCell ref="A36:C36"/>
    <mergeCell ref="A37:C37"/>
    <mergeCell ref="S3:AC3"/>
    <mergeCell ref="S4:AC4"/>
    <mergeCell ref="B53:B55"/>
    <mergeCell ref="B194:B198"/>
    <mergeCell ref="D103:D112"/>
    <mergeCell ref="A84:C84"/>
    <mergeCell ref="A85:AC85"/>
    <mergeCell ref="B86:B102"/>
    <mergeCell ref="D86:D102"/>
    <mergeCell ref="B114:B116"/>
    <mergeCell ref="B39:B41"/>
    <mergeCell ref="A51:C51"/>
    <mergeCell ref="A52:AC52"/>
    <mergeCell ref="A4:Q4"/>
    <mergeCell ref="W7:X7"/>
    <mergeCell ref="Y7:Z7"/>
    <mergeCell ref="AA7:AB7"/>
    <mergeCell ref="AC6:AC8"/>
    <mergeCell ref="G7:H7"/>
    <mergeCell ref="D117:D118"/>
    <mergeCell ref="S7:T7"/>
    <mergeCell ref="I7:J7"/>
    <mergeCell ref="K7:L7"/>
    <mergeCell ref="M7:N7"/>
    <mergeCell ref="A213:E213"/>
    <mergeCell ref="B21:B30"/>
    <mergeCell ref="B45:B47"/>
    <mergeCell ref="B48:B49"/>
    <mergeCell ref="D45:D47"/>
    <mergeCell ref="A187:C187"/>
    <mergeCell ref="A199:C199"/>
    <mergeCell ref="A124:C124"/>
    <mergeCell ref="A119:AC119"/>
    <mergeCell ref="B120:B122"/>
    <mergeCell ref="D120:D122"/>
    <mergeCell ref="A182:C182"/>
    <mergeCell ref="A111:C111"/>
    <mergeCell ref="A117:C117"/>
    <mergeCell ref="D147:D149"/>
    <mergeCell ref="A118:C118"/>
    <mergeCell ref="D114:D116"/>
    <mergeCell ref="D123:D124"/>
    <mergeCell ref="A80:C80"/>
    <mergeCell ref="A81:AC81"/>
    <mergeCell ref="A112:C112"/>
    <mergeCell ref="B103:B110"/>
    <mergeCell ref="B134:B139"/>
    <mergeCell ref="B140:B143"/>
    <mergeCell ref="O7:P7"/>
    <mergeCell ref="A6:A8"/>
    <mergeCell ref="B6:B8"/>
    <mergeCell ref="E6:E7"/>
    <mergeCell ref="Q7:R7"/>
    <mergeCell ref="C6:C8"/>
    <mergeCell ref="D6:D8"/>
    <mergeCell ref="A42:C42"/>
    <mergeCell ref="D53:D79"/>
    <mergeCell ref="B56:B78"/>
    <mergeCell ref="A50:C50"/>
    <mergeCell ref="D11:D20"/>
    <mergeCell ref="D21:D37"/>
    <mergeCell ref="A10:AC10"/>
    <mergeCell ref="F6:F7"/>
    <mergeCell ref="G6:AB6"/>
    <mergeCell ref="B11:B20"/>
    <mergeCell ref="A38:AC38"/>
    <mergeCell ref="D39:D43"/>
    <mergeCell ref="A43:C43"/>
    <mergeCell ref="A44:AC44"/>
    <mergeCell ref="A79:C79"/>
    <mergeCell ref="B126:B127"/>
    <mergeCell ref="A83:C83"/>
    <mergeCell ref="A123:C123"/>
    <mergeCell ref="A128:C128"/>
    <mergeCell ref="A113:AC113"/>
    <mergeCell ref="A125:AC125"/>
    <mergeCell ref="A152:AC152"/>
    <mergeCell ref="D190:D200"/>
    <mergeCell ref="A200:C200"/>
    <mergeCell ref="A183:C183"/>
    <mergeCell ref="B147:B149"/>
    <mergeCell ref="A150:D150"/>
    <mergeCell ref="B153:B163"/>
    <mergeCell ref="D153:D163"/>
    <mergeCell ref="A164:D164"/>
    <mergeCell ref="A165:D165"/>
    <mergeCell ref="A166:D166"/>
    <mergeCell ref="D187:D188"/>
    <mergeCell ref="A185:AC185"/>
    <mergeCell ref="A188:C188"/>
    <mergeCell ref="A184:C184"/>
    <mergeCell ref="C180:C181"/>
    <mergeCell ref="B173:B181"/>
    <mergeCell ref="A180:A181"/>
    <mergeCell ref="A212:D212"/>
    <mergeCell ref="A189:AC189"/>
    <mergeCell ref="A208:C208"/>
    <mergeCell ref="A205:C205"/>
    <mergeCell ref="A206:AC206"/>
    <mergeCell ref="A207:AC207"/>
    <mergeCell ref="A209:C209"/>
    <mergeCell ref="A210:C210"/>
    <mergeCell ref="A204:C204"/>
    <mergeCell ref="A203:C203"/>
    <mergeCell ref="A201:AC201"/>
  </mergeCells>
  <pageMargins left="0.31496062992125984" right="0.23622047244094491" top="0.39370078740157483" bottom="0.31496062992125984" header="0.31496062992125984" footer="0.31496062992125984"/>
  <pageSetup paperSize="9" scale="84" orientation="landscape" horizontalDpi="180" verticalDpi="180" r:id="rId1"/>
  <rowBreaks count="7" manualBreakCount="7">
    <brk id="31" max="28" man="1"/>
    <brk id="47" max="16383" man="1"/>
    <brk id="79" max="28" man="1"/>
    <brk id="96" max="16383" man="1"/>
    <brk id="139" max="28" man="1"/>
    <brk id="151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2019-08-08T10:43:22Z</dcterms:modified>
</cp:coreProperties>
</file>