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270" windowWidth="12120" windowHeight="9120" activeTab="0"/>
  </bookViews>
  <sheets>
    <sheet name="2023 год" sheetId="1" r:id="rId1"/>
  </sheets>
  <definedNames>
    <definedName name="_xlnm.Print_Titles" localSheetId="0">'2023 год'!$4:$5</definedName>
    <definedName name="_xlnm.Print_Area" localSheetId="0">'2023 год'!$A$1:$E$89</definedName>
  </definedNames>
  <calcPr fullCalcOnLoad="1"/>
</workbook>
</file>

<file path=xl/sharedStrings.xml><?xml version="1.0" encoding="utf-8"?>
<sst xmlns="http://schemas.openxmlformats.org/spreadsheetml/2006/main" count="155" uniqueCount="154">
  <si>
    <t>Общегосударственные вопросы</t>
  </si>
  <si>
    <t>Национальная экономика</t>
  </si>
  <si>
    <t>Наименование показателя</t>
  </si>
  <si>
    <t>Жилищно-коммунальное хозяйство</t>
  </si>
  <si>
    <t>Образование</t>
  </si>
  <si>
    <t>Социальная политика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</si>
  <si>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</si>
  <si>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</si>
  <si>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</si>
  <si>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</si>
  <si>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Межбюджетные трансферты общего характера бюджетам муниципальных образований</t>
  </si>
  <si>
    <t xml:space="preserve">Код по бюджетной классификации </t>
  </si>
  <si>
    <t>0102</t>
  </si>
  <si>
    <t>0100</t>
  </si>
  <si>
    <t>0103</t>
  </si>
  <si>
    <t>0104</t>
  </si>
  <si>
    <t>0105</t>
  </si>
  <si>
    <t>0106</t>
  </si>
  <si>
    <t>0111</t>
  </si>
  <si>
    <t>0113</t>
  </si>
  <si>
    <t>0400</t>
  </si>
  <si>
    <t>0405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</si>
  <si>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</si>
  <si>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</si>
  <si>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</si>
  <si>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</si>
  <si>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</si>
  <si>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</si>
  <si>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</si>
  <si>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</si>
  <si>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</si>
  <si>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</si>
  <si>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</si>
  <si>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</si>
  <si>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</si>
  <si>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</si>
  <si>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</si>
  <si>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</si>
  <si>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</si>
  <si>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1300</t>
  </si>
  <si>
    <t>1301</t>
  </si>
  <si>
    <t>1400</t>
  </si>
  <si>
    <t>1401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</si>
  <si>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</si>
  <si>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</si>
  <si>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</si>
  <si>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</si>
  <si>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</si>
  <si>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</si>
  <si>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</si>
  <si>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</si>
  <si>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Дорожное хозяйство (дорожные фонды)</t>
  </si>
  <si>
    <t>Сельское хозяйство и рыболовство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</si>
  <si>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</si>
  <si>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</si>
  <si>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</si>
  <si>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</si>
  <si>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</si>
  <si>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</si>
  <si>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Дотации на выравнивание бюджетной обеспеченности субъектов Российской Федерации и муниципальных образований</t>
  </si>
  <si>
    <t>Обслуживание государственного внутреннего и муниципального долга</t>
  </si>
  <si>
    <t>Массовый спорт</t>
  </si>
  <si>
    <t>Пенсионное обеспечение</t>
  </si>
  <si>
    <t>Социальное обеспечение населения</t>
  </si>
  <si>
    <t>Охрана семьи и детства</t>
  </si>
  <si>
    <t>ДОХОДЫ</t>
  </si>
  <si>
    <t>НАЛОГОВЫЕ    И НЕНАЛОГОВЫЕ ДОХОДЫ</t>
  </si>
  <si>
    <t>Налог на доходы физических лиц</t>
  </si>
  <si>
    <t>Акцизы на нефтепродукты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</si>
  <si>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</si>
  <si>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</si>
  <si>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Государственная пошлина</t>
  </si>
  <si>
    <t>Неналоговые доходы</t>
  </si>
  <si>
    <t>Аренда земли</t>
  </si>
  <si>
    <t xml:space="preserve">Аренда имущества  </t>
  </si>
  <si>
    <t xml:space="preserve">Прочие доходы от использования имущества </t>
  </si>
  <si>
    <t>Плата за негативное воздействие на окружающую среду</t>
  </si>
  <si>
    <t>Доходы от оказания платных услуг</t>
  </si>
  <si>
    <t>Доходы от реализации имущества</t>
  </si>
  <si>
    <t>Доходы от продажи земельных участков</t>
  </si>
  <si>
    <t>Штрафные санкции</t>
  </si>
  <si>
    <t xml:space="preserve">Дотации </t>
  </si>
  <si>
    <t>Субсидии</t>
  </si>
  <si>
    <t>Субвенции</t>
  </si>
  <si>
    <t>Трансферты</t>
  </si>
  <si>
    <t>Прочие безвозмездные поступления</t>
  </si>
  <si>
    <t>ВСЕГО  ДОХОДОВ</t>
  </si>
  <si>
    <t>РАСХОДЫ</t>
  </si>
  <si>
    <t xml:space="preserve">Прочие неналоговые доходы </t>
  </si>
  <si>
    <t xml:space="preserve">БЕЗВОЗМЕЗДНЫЕ  ПЕРЕЧИСЛЕНИЯ </t>
  </si>
  <si>
    <t>Возврат остатков субсидий и субвенций прошлых лет из бюджета муниципального района</t>
  </si>
  <si>
    <t xml:space="preserve">Налоговые доходы </t>
  </si>
  <si>
    <t>Результат: (+,-)</t>
  </si>
  <si>
    <t>ИСТОЧНИКИ</t>
  </si>
  <si>
    <t>Кредиты кредитных организаций</t>
  </si>
  <si>
    <t>Бюджетные кредиты</t>
  </si>
  <si>
    <t>Источники внутреннего финансирования</t>
  </si>
  <si>
    <t>Изменение остатков средств бюджета</t>
  </si>
  <si>
    <t>Прочие источники финансирования</t>
  </si>
  <si>
    <t>0103000</t>
  </si>
  <si>
    <t>0106000</t>
  </si>
  <si>
    <t>0105000</t>
  </si>
  <si>
    <t>0102000</t>
  </si>
  <si>
    <t>10000000</t>
  </si>
  <si>
    <t>10102000</t>
  </si>
  <si>
    <t>10103000</t>
  </si>
  <si>
    <t>10502000</t>
  </si>
  <si>
    <t>10503000</t>
  </si>
  <si>
    <t>10504000</t>
  </si>
  <si>
    <t>10803000</t>
  </si>
  <si>
    <t>11105010</t>
  </si>
  <si>
    <t>11107015</t>
  </si>
  <si>
    <t>11105035</t>
  </si>
  <si>
    <t>11109045</t>
  </si>
  <si>
    <t>11201000</t>
  </si>
  <si>
    <t>11300000</t>
  </si>
  <si>
    <t>11402053</t>
  </si>
  <si>
    <t>11406000</t>
  </si>
  <si>
    <t>11600000</t>
  </si>
  <si>
    <t>11700000</t>
  </si>
  <si>
    <t>20000000</t>
  </si>
  <si>
    <t>20210000</t>
  </si>
  <si>
    <t>20220000</t>
  </si>
  <si>
    <t>20230000</t>
  </si>
  <si>
    <t>20240000</t>
  </si>
  <si>
    <t>20700000</t>
  </si>
  <si>
    <t>21900000</t>
  </si>
  <si>
    <t>Топливно - энеггетический комплекс</t>
  </si>
  <si>
    <t>0402</t>
  </si>
  <si>
    <t>Дополнительное образование</t>
  </si>
  <si>
    <t>0703</t>
  </si>
  <si>
    <t>1101</t>
  </si>
  <si>
    <t>Доходы в виде прибыли, приходящейся на доли в уставных ( складочных капиталах)</t>
  </si>
  <si>
    <t>11101050</t>
  </si>
  <si>
    <t>Налог, взимаемый по патентной системе налогообложения</t>
  </si>
  <si>
    <t xml:space="preserve"> - получение</t>
  </si>
  <si>
    <t xml:space="preserve"> - погашение</t>
  </si>
  <si>
    <t>(тыс. рублей)</t>
  </si>
  <si>
    <t>Молодежная политика и оздоровление детей</t>
  </si>
  <si>
    <t>1403</t>
  </si>
  <si>
    <t>Иные межбюджетные трансферты</t>
  </si>
  <si>
    <t>Транспортный налог</t>
  </si>
  <si>
    <t>10604000</t>
  </si>
  <si>
    <t>Средства массовой информации</t>
  </si>
  <si>
    <t>1200</t>
  </si>
  <si>
    <t>Периодическая печать и издательства</t>
  </si>
  <si>
    <t>1202</t>
  </si>
  <si>
    <t>0501</t>
  </si>
  <si>
    <t>Жилищное хозяйство</t>
  </si>
  <si>
    <t>Ожидаемое исполнение бюджета Советского муниципального района за 2023 год</t>
  </si>
  <si>
    <t>Уточненый бюджет на 2023 год</t>
  </si>
  <si>
    <t>Фактическое исполнение на 01.10.2023</t>
  </si>
  <si>
    <t>Ожидаемое исполнение за 2023 год</t>
  </si>
  <si>
    <t>11105075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</si>
</sst>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р_."/>
  </numFmts>
  <fonts count="46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" fontId="4" fillId="0" borderId="1">
      <alignment horizontal="right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10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vertical="top" wrapText="1"/>
    </xf>
    <xf numFmtId="172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172" fontId="3" fillId="0" borderId="11" xfId="0" applyNumberFormat="1" applyFont="1" applyFill="1" applyBorder="1" applyAlignment="1">
      <alignment horizontal="center" wrapText="1"/>
    </xf>
    <xf numFmtId="173" fontId="6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174" fontId="6" fillId="0" borderId="11" xfId="0" applyNumberFormat="1" applyFont="1" applyFill="1" applyBorder="1" applyAlignment="1">
      <alignment horizontal="center" vertical="top" wrapText="1"/>
    </xf>
    <xf numFmtId="174" fontId="3" fillId="0" borderId="11" xfId="0" applyNumberFormat="1" applyFont="1" applyFill="1" applyBorder="1" applyAlignment="1">
      <alignment horizontal="center" vertical="top" wrapText="1"/>
    </xf>
    <xf numFmtId="174" fontId="6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shrinkToFit="1"/>
    </xf>
    <xf numFmtId="174" fontId="6" fillId="0" borderId="11" xfId="33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shrinkToFit="1"/>
    </xf>
    <xf numFmtId="174" fontId="3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wrapText="1" shrinkToFit="1"/>
    </xf>
    <xf numFmtId="174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73" fontId="6" fillId="0" borderId="11" xfId="0" applyNumberFormat="1" applyFont="1" applyFill="1" applyBorder="1" applyAlignment="1">
      <alignment horizontal="center"/>
    </xf>
    <xf numFmtId="173" fontId="6" fillId="0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34" borderId="11" xfId="0" applyFont="1" applyFill="1" applyBorder="1" applyAlignment="1">
      <alignment horizontal="left" vertical="center" wrapText="1"/>
    </xf>
    <xf numFmtId="49" fontId="7" fillId="34" borderId="11" xfId="0" applyNumberFormat="1" applyFont="1" applyFill="1" applyBorder="1" applyAlignment="1">
      <alignment horizontal="center" shrinkToFit="1"/>
    </xf>
    <xf numFmtId="174" fontId="6" fillId="34" borderId="11" xfId="33" applyNumberFormat="1" applyFont="1" applyFill="1" applyBorder="1" applyAlignment="1" applyProtection="1">
      <alignment horizontal="center"/>
      <protection/>
    </xf>
    <xf numFmtId="174" fontId="6" fillId="34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shrinkToFit="1"/>
    </xf>
    <xf numFmtId="174" fontId="3" fillId="0" borderId="11" xfId="33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view="pageBreakPreview" zoomScale="90" zoomScaleNormal="110" zoomScaleSheetLayoutView="90" zoomScalePageLayoutView="0" workbookViewId="0" topLeftCell="A52">
      <selection activeCell="E76" sqref="E76"/>
    </sheetView>
  </sheetViews>
  <sheetFormatPr defaultColWidth="9.140625" defaultRowHeight="12"/>
  <cols>
    <col min="1" max="1" width="61.7109375" style="16" customWidth="1"/>
    <col min="2" max="2" width="24.28125" style="16" customWidth="1"/>
    <col min="3" max="3" width="17.28125" style="16" customWidth="1"/>
    <col min="4" max="4" width="19.421875" style="16" customWidth="1"/>
    <col min="5" max="5" width="18.8515625" style="16" customWidth="1"/>
    <col min="6" max="6" width="7.421875" style="6" customWidth="1"/>
    <col min="7" max="7" width="11.7109375" style="6" bestFit="1" customWidth="1"/>
    <col min="8" max="16384" width="9.28125" style="6" customWidth="1"/>
  </cols>
  <sheetData>
    <row r="1" spans="1:5" s="16" customFormat="1" ht="20.25">
      <c r="A1" s="49" t="s">
        <v>149</v>
      </c>
      <c r="B1" s="49"/>
      <c r="C1" s="49"/>
      <c r="D1" s="49"/>
      <c r="E1" s="49"/>
    </row>
    <row r="2" spans="1:5" ht="13.5" customHeight="1">
      <c r="A2" s="17"/>
      <c r="B2" s="17"/>
      <c r="C2" s="17"/>
      <c r="D2" s="17"/>
      <c r="E2" s="17"/>
    </row>
    <row r="3" s="16" customFormat="1" ht="16.5" customHeight="1">
      <c r="E3" s="38" t="s">
        <v>137</v>
      </c>
    </row>
    <row r="4" spans="1:5" s="16" customFormat="1" ht="57" customHeight="1">
      <c r="A4" s="29" t="s">
        <v>2</v>
      </c>
      <c r="B4" s="30" t="s">
        <v>11</v>
      </c>
      <c r="C4" s="31" t="s">
        <v>150</v>
      </c>
      <c r="D4" s="31" t="s">
        <v>151</v>
      </c>
      <c r="E4" s="31" t="s">
        <v>152</v>
      </c>
    </row>
    <row r="5" spans="1:5" s="18" customFormat="1" ht="14.25" customHeight="1">
      <c r="A5" s="32">
        <v>1</v>
      </c>
      <c r="B5" s="33">
        <v>2</v>
      </c>
      <c r="C5" s="32">
        <v>3</v>
      </c>
      <c r="D5" s="33">
        <v>4</v>
      </c>
      <c r="E5" s="32">
        <v>5</v>
      </c>
    </row>
    <row r="6" spans="1:5" s="18" customFormat="1" ht="12.75">
      <c r="A6" s="52" t="s">
        <v>65</v>
      </c>
      <c r="B6" s="52"/>
      <c r="C6" s="52"/>
      <c r="D6" s="52"/>
      <c r="E6" s="52"/>
    </row>
    <row r="7" spans="1:5" s="18" customFormat="1" ht="33" customHeight="1">
      <c r="A7" s="1" t="s">
        <v>66</v>
      </c>
      <c r="B7" s="12" t="s">
        <v>103</v>
      </c>
      <c r="C7" s="14">
        <f>C8+C16</f>
        <v>151389.9</v>
      </c>
      <c r="D7" s="14">
        <f>D8+D16</f>
        <v>107024.4</v>
      </c>
      <c r="E7" s="14">
        <f>E8+E16</f>
        <v>149544.6</v>
      </c>
    </row>
    <row r="8" spans="1:5" s="18" customFormat="1" ht="18.75">
      <c r="A8" s="34" t="s">
        <v>91</v>
      </c>
      <c r="B8" s="12"/>
      <c r="C8" s="14">
        <f>SUM(C9:C15)</f>
        <v>120874.5</v>
      </c>
      <c r="D8" s="14">
        <f>SUM(D9:D15)</f>
        <v>98319</v>
      </c>
      <c r="E8" s="14">
        <f>SUM(E9:E15)</f>
        <v>138120</v>
      </c>
    </row>
    <row r="9" spans="1:5" s="18" customFormat="1" ht="21" customHeight="1">
      <c r="A9" s="2" t="s">
        <v>67</v>
      </c>
      <c r="B9" s="12" t="s">
        <v>104</v>
      </c>
      <c r="C9" s="13">
        <v>72916.3</v>
      </c>
      <c r="D9" s="13">
        <v>66099.9</v>
      </c>
      <c r="E9" s="13">
        <v>88100</v>
      </c>
    </row>
    <row r="10" spans="1:7" ht="18.75" customHeight="1">
      <c r="A10" s="2" t="s">
        <v>68</v>
      </c>
      <c r="B10" s="12" t="s">
        <v>105</v>
      </c>
      <c r="C10" s="13">
        <v>3246.4</v>
      </c>
      <c r="D10" s="13">
        <v>2479.9</v>
      </c>
      <c r="E10" s="13">
        <v>3300</v>
      </c>
      <c r="F10" s="16"/>
      <c r="G10" s="16"/>
    </row>
    <row r="11" spans="1:7" ht="31.5">
      <c r="A11" s="2" t="s">
        <v>69</v>
      </c>
      <c r="B11" s="12" t="s">
        <v>106</v>
      </c>
      <c r="C11" s="13">
        <v>20</v>
      </c>
      <c r="D11" s="13">
        <v>-61.2</v>
      </c>
      <c r="E11" s="13">
        <v>20</v>
      </c>
      <c r="F11" s="16"/>
      <c r="G11" s="16"/>
    </row>
    <row r="12" spans="1:7" ht="19.5" customHeight="1">
      <c r="A12" s="2" t="s">
        <v>70</v>
      </c>
      <c r="B12" s="12" t="s">
        <v>107</v>
      </c>
      <c r="C12" s="13">
        <v>15747.8</v>
      </c>
      <c r="D12" s="13">
        <v>15908.3</v>
      </c>
      <c r="E12" s="13">
        <v>16000</v>
      </c>
      <c r="F12" s="16"/>
      <c r="G12" s="16"/>
    </row>
    <row r="13" spans="1:7" ht="30.75" customHeight="1">
      <c r="A13" s="2" t="s">
        <v>134</v>
      </c>
      <c r="B13" s="12" t="s">
        <v>108</v>
      </c>
      <c r="C13" s="13">
        <v>3084</v>
      </c>
      <c r="D13" s="13">
        <v>793.6</v>
      </c>
      <c r="E13" s="13">
        <v>1100</v>
      </c>
      <c r="F13" s="16"/>
      <c r="G13" s="16"/>
    </row>
    <row r="14" spans="1:7" ht="29.25" customHeight="1">
      <c r="A14" s="2" t="s">
        <v>141</v>
      </c>
      <c r="B14" s="12" t="s">
        <v>142</v>
      </c>
      <c r="C14" s="13">
        <v>22720</v>
      </c>
      <c r="D14" s="13">
        <v>10418.4</v>
      </c>
      <c r="E14" s="13">
        <v>26200</v>
      </c>
      <c r="F14" s="16"/>
      <c r="G14" s="16"/>
    </row>
    <row r="15" spans="1:7" ht="18.75" customHeight="1">
      <c r="A15" s="2" t="s">
        <v>71</v>
      </c>
      <c r="B15" s="12" t="s">
        <v>109</v>
      </c>
      <c r="C15" s="13">
        <v>3140</v>
      </c>
      <c r="D15" s="13">
        <v>2680.1</v>
      </c>
      <c r="E15" s="13">
        <v>3400</v>
      </c>
      <c r="F15" s="16"/>
      <c r="G15" s="16"/>
    </row>
    <row r="16" spans="1:7" ht="24" customHeight="1">
      <c r="A16" s="34" t="s">
        <v>72</v>
      </c>
      <c r="B16" s="12"/>
      <c r="C16" s="14">
        <f>C17+C18+C19+C20+C21+C22+C23+C24+C25+C26+C27+C28</f>
        <v>30515.4</v>
      </c>
      <c r="D16" s="14">
        <f>D17+D18+D19+D20+D21+D22+D23+D24+D25+D26+D27+D28</f>
        <v>8705.399999999998</v>
      </c>
      <c r="E16" s="14">
        <f>E17+E18+E19+E20+E21+E22+E23+E24+E25+E26+E27+E28</f>
        <v>11424.599999999999</v>
      </c>
      <c r="F16" s="16"/>
      <c r="G16" s="16"/>
    </row>
    <row r="17" spans="1:7" ht="29.25" customHeight="1">
      <c r="A17" s="35" t="s">
        <v>132</v>
      </c>
      <c r="B17" s="12" t="s">
        <v>133</v>
      </c>
      <c r="C17" s="13"/>
      <c r="D17" s="13"/>
      <c r="E17" s="13"/>
      <c r="F17" s="16"/>
      <c r="G17" s="16"/>
    </row>
    <row r="18" spans="1:7" ht="19.5" customHeight="1">
      <c r="A18" s="2" t="s">
        <v>73</v>
      </c>
      <c r="B18" s="12" t="s">
        <v>110</v>
      </c>
      <c r="C18" s="13">
        <v>12480</v>
      </c>
      <c r="D18" s="13">
        <v>3669</v>
      </c>
      <c r="E18" s="13">
        <v>4770</v>
      </c>
      <c r="F18" s="16"/>
      <c r="G18" s="16"/>
    </row>
    <row r="19" spans="1:7" ht="21" customHeight="1">
      <c r="A19" s="2" t="s">
        <v>74</v>
      </c>
      <c r="B19" s="12" t="s">
        <v>112</v>
      </c>
      <c r="C19" s="13">
        <v>1000</v>
      </c>
      <c r="D19" s="13">
        <v>609</v>
      </c>
      <c r="E19" s="13">
        <v>945</v>
      </c>
      <c r="F19" s="16"/>
      <c r="G19" s="16"/>
    </row>
    <row r="20" spans="1:7" ht="21" customHeight="1">
      <c r="A20" s="2"/>
      <c r="B20" s="12" t="s">
        <v>153</v>
      </c>
      <c r="C20" s="13">
        <v>2139.5</v>
      </c>
      <c r="D20" s="13">
        <v>279</v>
      </c>
      <c r="E20" s="13">
        <v>320</v>
      </c>
      <c r="F20" s="16"/>
      <c r="G20" s="16"/>
    </row>
    <row r="21" spans="1:7" ht="33" customHeight="1">
      <c r="A21" s="2" t="s">
        <v>132</v>
      </c>
      <c r="B21" s="12" t="s">
        <v>111</v>
      </c>
      <c r="C21" s="13">
        <v>24.4</v>
      </c>
      <c r="D21" s="13">
        <v>24.4</v>
      </c>
      <c r="E21" s="13">
        <v>24.4</v>
      </c>
      <c r="F21" s="16"/>
      <c r="G21" s="16"/>
    </row>
    <row r="22" spans="1:7" ht="21" customHeight="1">
      <c r="A22" s="2" t="s">
        <v>75</v>
      </c>
      <c r="B22" s="12" t="s">
        <v>113</v>
      </c>
      <c r="C22" s="13"/>
      <c r="D22" s="13"/>
      <c r="E22" s="13"/>
      <c r="F22" s="16"/>
      <c r="G22" s="16"/>
    </row>
    <row r="23" spans="1:7" ht="21" customHeight="1">
      <c r="A23" s="2" t="s">
        <v>76</v>
      </c>
      <c r="B23" s="12" t="s">
        <v>114</v>
      </c>
      <c r="C23" s="13">
        <v>1120</v>
      </c>
      <c r="D23" s="13">
        <v>261</v>
      </c>
      <c r="E23" s="13">
        <v>960</v>
      </c>
      <c r="F23" s="16"/>
      <c r="G23" s="16"/>
    </row>
    <row r="24" spans="1:7" ht="20.25" customHeight="1">
      <c r="A24" s="2" t="s">
        <v>77</v>
      </c>
      <c r="B24" s="12" t="s">
        <v>115</v>
      </c>
      <c r="C24" s="13">
        <v>5.2</v>
      </c>
      <c r="D24" s="13">
        <v>5.2</v>
      </c>
      <c r="E24" s="13">
        <v>5.2</v>
      </c>
      <c r="F24" s="16"/>
      <c r="G24" s="16"/>
    </row>
    <row r="25" spans="1:11" ht="20.25" customHeight="1">
      <c r="A25" s="2" t="s">
        <v>78</v>
      </c>
      <c r="B25" s="12" t="s">
        <v>116</v>
      </c>
      <c r="C25" s="13">
        <v>70</v>
      </c>
      <c r="D25" s="13"/>
      <c r="E25" s="45"/>
      <c r="F25" s="50"/>
      <c r="G25" s="51"/>
      <c r="H25" s="51"/>
      <c r="I25" s="51"/>
      <c r="J25" s="51"/>
      <c r="K25" s="51"/>
    </row>
    <row r="26" spans="1:7" ht="23.25" customHeight="1">
      <c r="A26" s="2" t="s">
        <v>79</v>
      </c>
      <c r="B26" s="12" t="s">
        <v>117</v>
      </c>
      <c r="C26" s="13">
        <v>12676.3</v>
      </c>
      <c r="D26" s="13">
        <v>3274.5</v>
      </c>
      <c r="E26" s="13">
        <v>3480</v>
      </c>
      <c r="F26" s="16"/>
      <c r="G26" s="16"/>
    </row>
    <row r="27" spans="1:7" ht="21" customHeight="1">
      <c r="A27" s="2" t="s">
        <v>80</v>
      </c>
      <c r="B27" s="12" t="s">
        <v>118</v>
      </c>
      <c r="C27" s="13">
        <v>1000</v>
      </c>
      <c r="D27" s="13">
        <v>569.5</v>
      </c>
      <c r="E27" s="13">
        <v>920</v>
      </c>
      <c r="F27" s="16"/>
      <c r="G27" s="16"/>
    </row>
    <row r="28" spans="1:7" ht="19.5" customHeight="1">
      <c r="A28" s="2" t="s">
        <v>88</v>
      </c>
      <c r="B28" s="12" t="s">
        <v>119</v>
      </c>
      <c r="C28" s="13"/>
      <c r="D28" s="13">
        <v>13.8</v>
      </c>
      <c r="E28" s="13"/>
      <c r="F28" s="16"/>
      <c r="G28" s="16"/>
    </row>
    <row r="29" spans="1:7" ht="24" customHeight="1">
      <c r="A29" s="1" t="s">
        <v>89</v>
      </c>
      <c r="B29" s="12" t="s">
        <v>120</v>
      </c>
      <c r="C29" s="14">
        <f>SUM(C30:C35)</f>
        <v>931530.0000000001</v>
      </c>
      <c r="D29" s="14">
        <f>SUM(D30:D35)</f>
        <v>679802.6</v>
      </c>
      <c r="E29" s="14">
        <f>SUM(E30:E35)</f>
        <v>933358.0000000001</v>
      </c>
      <c r="F29" s="16"/>
      <c r="G29" s="16"/>
    </row>
    <row r="30" spans="1:7" ht="18.75" customHeight="1">
      <c r="A30" s="2" t="s">
        <v>81</v>
      </c>
      <c r="B30" s="12" t="s">
        <v>121</v>
      </c>
      <c r="C30" s="13">
        <v>70770.9</v>
      </c>
      <c r="D30" s="13">
        <v>55401.4</v>
      </c>
      <c r="E30" s="13">
        <v>70770.9</v>
      </c>
      <c r="F30" s="16"/>
      <c r="G30" s="16"/>
    </row>
    <row r="31" spans="1:7" ht="22.5" customHeight="1">
      <c r="A31" s="2" t="s">
        <v>82</v>
      </c>
      <c r="B31" s="12" t="s">
        <v>122</v>
      </c>
      <c r="C31" s="13">
        <v>605758.3</v>
      </c>
      <c r="D31" s="13">
        <v>445521.6</v>
      </c>
      <c r="E31" s="13">
        <v>607586.3</v>
      </c>
      <c r="F31" s="16"/>
      <c r="G31" s="16"/>
    </row>
    <row r="32" spans="1:7" ht="18.75" customHeight="1">
      <c r="A32" s="2" t="s">
        <v>83</v>
      </c>
      <c r="B32" s="12" t="s">
        <v>123</v>
      </c>
      <c r="C32" s="13">
        <v>238694.4</v>
      </c>
      <c r="D32" s="13">
        <v>165906.1</v>
      </c>
      <c r="E32" s="13">
        <v>238694.4</v>
      </c>
      <c r="F32" s="16"/>
      <c r="G32" s="16"/>
    </row>
    <row r="33" spans="1:7" ht="20.25" customHeight="1">
      <c r="A33" s="2" t="s">
        <v>84</v>
      </c>
      <c r="B33" s="12" t="s">
        <v>124</v>
      </c>
      <c r="C33" s="13">
        <v>14879.9</v>
      </c>
      <c r="D33" s="13">
        <v>11547</v>
      </c>
      <c r="E33" s="13">
        <v>14879.9</v>
      </c>
      <c r="F33" s="16"/>
      <c r="G33" s="16"/>
    </row>
    <row r="34" spans="1:7" ht="20.25" customHeight="1">
      <c r="A34" s="2" t="s">
        <v>85</v>
      </c>
      <c r="B34" s="12" t="s">
        <v>125</v>
      </c>
      <c r="C34" s="13">
        <v>1500</v>
      </c>
      <c r="D34" s="13">
        <v>1500</v>
      </c>
      <c r="E34" s="13">
        <v>1500</v>
      </c>
      <c r="F34" s="16"/>
      <c r="G34" s="16"/>
    </row>
    <row r="35" spans="1:7" ht="36.75" customHeight="1">
      <c r="A35" s="2" t="s">
        <v>90</v>
      </c>
      <c r="B35" s="12" t="s">
        <v>126</v>
      </c>
      <c r="C35" s="13">
        <v>-73.5</v>
      </c>
      <c r="D35" s="13">
        <v>-73.5</v>
      </c>
      <c r="E35" s="13">
        <v>-73.5</v>
      </c>
      <c r="F35" s="16"/>
      <c r="G35" s="16"/>
    </row>
    <row r="36" spans="1:7" ht="20.25" customHeight="1">
      <c r="A36" s="1" t="s">
        <v>86</v>
      </c>
      <c r="B36" s="12"/>
      <c r="C36" s="14">
        <f>C7+C29</f>
        <v>1082919.9000000001</v>
      </c>
      <c r="D36" s="14">
        <f>D7+D29</f>
        <v>786827</v>
      </c>
      <c r="E36" s="14">
        <f>E7+E29</f>
        <v>1082902.6</v>
      </c>
      <c r="F36" s="16"/>
      <c r="G36" s="16"/>
    </row>
    <row r="37" spans="1:7" ht="12.75">
      <c r="A37" s="52" t="s">
        <v>87</v>
      </c>
      <c r="B37" s="52"/>
      <c r="C37" s="52"/>
      <c r="D37" s="52"/>
      <c r="E37" s="52"/>
      <c r="F37" s="16"/>
      <c r="G37" s="16"/>
    </row>
    <row r="38" spans="1:7" ht="15.75">
      <c r="A38" s="23" t="s">
        <v>0</v>
      </c>
      <c r="B38" s="36" t="s">
        <v>13</v>
      </c>
      <c r="C38" s="37">
        <f>SUM(C39:C45)</f>
        <v>64747.59999999999</v>
      </c>
      <c r="D38" s="37">
        <f>SUM(D39:D45)</f>
        <v>47835.4</v>
      </c>
      <c r="E38" s="37">
        <f>SUM(E39:E45)</f>
        <v>71135.6</v>
      </c>
      <c r="F38" s="16"/>
      <c r="G38" s="16"/>
    </row>
    <row r="39" spans="1:7" ht="47.25">
      <c r="A39" s="19" t="s">
        <v>43</v>
      </c>
      <c r="B39" s="20" t="s">
        <v>12</v>
      </c>
      <c r="C39" s="21">
        <v>2236</v>
      </c>
      <c r="D39" s="21">
        <v>1915.7</v>
      </c>
      <c r="E39" s="21">
        <v>2640</v>
      </c>
      <c r="F39" s="16"/>
      <c r="G39" s="16"/>
    </row>
    <row r="40" spans="1:7" ht="69.75" customHeight="1">
      <c r="A40" s="19" t="s">
        <v>44</v>
      </c>
      <c r="B40" s="20" t="s">
        <v>14</v>
      </c>
      <c r="C40" s="21">
        <v>1314.3</v>
      </c>
      <c r="D40" s="21">
        <v>1220.4</v>
      </c>
      <c r="E40" s="21">
        <v>1592.9</v>
      </c>
      <c r="F40" s="22"/>
      <c r="G40" s="16"/>
    </row>
    <row r="41" spans="1:5" ht="63">
      <c r="A41" s="19" t="s">
        <v>45</v>
      </c>
      <c r="B41" s="20" t="s">
        <v>15</v>
      </c>
      <c r="C41" s="21">
        <v>28138.3</v>
      </c>
      <c r="D41" s="21">
        <v>22002.3</v>
      </c>
      <c r="E41" s="21">
        <v>31494.5</v>
      </c>
    </row>
    <row r="42" spans="1:5" ht="15.75">
      <c r="A42" s="19" t="s">
        <v>47</v>
      </c>
      <c r="B42" s="20" t="s">
        <v>16</v>
      </c>
      <c r="C42" s="21">
        <v>3.3</v>
      </c>
      <c r="D42" s="21">
        <v>1.6</v>
      </c>
      <c r="E42" s="21">
        <v>3.3</v>
      </c>
    </row>
    <row r="43" spans="1:5" ht="47.25">
      <c r="A43" s="19" t="s">
        <v>46</v>
      </c>
      <c r="B43" s="20" t="s">
        <v>17</v>
      </c>
      <c r="C43" s="21">
        <v>7208</v>
      </c>
      <c r="D43" s="21">
        <v>6002.9</v>
      </c>
      <c r="E43" s="21">
        <v>8330.8</v>
      </c>
    </row>
    <row r="44" spans="1:5" ht="15.75">
      <c r="A44" s="19" t="s">
        <v>48</v>
      </c>
      <c r="B44" s="20" t="s">
        <v>18</v>
      </c>
      <c r="C44" s="21">
        <v>510</v>
      </c>
      <c r="D44" s="21">
        <v>0</v>
      </c>
      <c r="E44" s="21">
        <v>0</v>
      </c>
    </row>
    <row r="45" spans="1:5" ht="15.75">
      <c r="A45" s="19" t="s">
        <v>49</v>
      </c>
      <c r="B45" s="20" t="s">
        <v>19</v>
      </c>
      <c r="C45" s="21">
        <v>25337.7</v>
      </c>
      <c r="D45" s="21">
        <v>16692.5</v>
      </c>
      <c r="E45" s="21">
        <v>27074.1</v>
      </c>
    </row>
    <row r="46" spans="1:5" ht="15.75">
      <c r="A46" s="23" t="s">
        <v>1</v>
      </c>
      <c r="B46" s="24" t="s">
        <v>20</v>
      </c>
      <c r="C46" s="25">
        <f>SUM(C47:C50)</f>
        <v>17685.8</v>
      </c>
      <c r="D46" s="25">
        <f>SUM(D47:D50)</f>
        <v>1408.1</v>
      </c>
      <c r="E46" s="25">
        <f>SUM(E47:E50)</f>
        <v>2480.4</v>
      </c>
    </row>
    <row r="47" spans="1:5" ht="15.75">
      <c r="A47" s="26" t="s">
        <v>127</v>
      </c>
      <c r="B47" s="20" t="s">
        <v>128</v>
      </c>
      <c r="C47" s="15">
        <v>0</v>
      </c>
      <c r="D47" s="15">
        <v>0</v>
      </c>
      <c r="E47" s="15">
        <v>0</v>
      </c>
    </row>
    <row r="48" spans="1:5" ht="15.75">
      <c r="A48" s="19" t="s">
        <v>52</v>
      </c>
      <c r="B48" s="20" t="s">
        <v>21</v>
      </c>
      <c r="C48" s="21">
        <v>744.4</v>
      </c>
      <c r="D48" s="21">
        <v>280.3</v>
      </c>
      <c r="E48" s="21">
        <v>744.4</v>
      </c>
    </row>
    <row r="49" spans="1:5" ht="15.75">
      <c r="A49" s="19" t="s">
        <v>51</v>
      </c>
      <c r="B49" s="20" t="s">
        <v>22</v>
      </c>
      <c r="C49" s="21">
        <v>15966.4</v>
      </c>
      <c r="D49" s="21">
        <v>330</v>
      </c>
      <c r="E49" s="21">
        <v>500</v>
      </c>
    </row>
    <row r="50" spans="1:5" ht="31.5">
      <c r="A50" s="19" t="s">
        <v>50</v>
      </c>
      <c r="B50" s="20" t="s">
        <v>23</v>
      </c>
      <c r="C50" s="21">
        <v>975</v>
      </c>
      <c r="D50" s="21">
        <v>797.8</v>
      </c>
      <c r="E50" s="21">
        <v>1236</v>
      </c>
    </row>
    <row r="51" spans="1:5" ht="15.75">
      <c r="A51" s="23" t="s">
        <v>3</v>
      </c>
      <c r="B51" s="24" t="s">
        <v>24</v>
      </c>
      <c r="C51" s="25">
        <f>SUM(C52:C53)</f>
        <v>522802.3</v>
      </c>
      <c r="D51" s="25">
        <f>SUM(D52:D53)</f>
        <v>396991.4</v>
      </c>
      <c r="E51" s="25">
        <f>SUM(E52:E53)</f>
        <v>523066.6</v>
      </c>
    </row>
    <row r="52" spans="1:5" ht="15.75">
      <c r="A52" s="26" t="s">
        <v>148</v>
      </c>
      <c r="B52" s="20" t="s">
        <v>147</v>
      </c>
      <c r="C52" s="15">
        <v>517044.8</v>
      </c>
      <c r="D52" s="15">
        <v>392916.4</v>
      </c>
      <c r="E52" s="15">
        <v>517044.8</v>
      </c>
    </row>
    <row r="53" spans="1:5" ht="15.75">
      <c r="A53" s="19" t="s">
        <v>53</v>
      </c>
      <c r="B53" s="20" t="s">
        <v>25</v>
      </c>
      <c r="C53" s="21">
        <v>5757.5</v>
      </c>
      <c r="D53" s="21">
        <v>4075</v>
      </c>
      <c r="E53" s="21">
        <v>6021.8</v>
      </c>
    </row>
    <row r="54" spans="1:5" ht="15.75">
      <c r="A54" s="23" t="s">
        <v>4</v>
      </c>
      <c r="B54" s="24" t="s">
        <v>26</v>
      </c>
      <c r="C54" s="25">
        <f>SUM(C55:C59)</f>
        <v>385385.80000000005</v>
      </c>
      <c r="D54" s="25">
        <f>SUM(D55:D59)</f>
        <v>262789</v>
      </c>
      <c r="E54" s="25">
        <f>SUM(E55:E59)</f>
        <v>386602</v>
      </c>
    </row>
    <row r="55" spans="1:5" ht="15.75">
      <c r="A55" s="19" t="s">
        <v>54</v>
      </c>
      <c r="B55" s="20" t="s">
        <v>27</v>
      </c>
      <c r="C55" s="21">
        <v>95907.6</v>
      </c>
      <c r="D55" s="21">
        <v>64467.4</v>
      </c>
      <c r="E55" s="21">
        <v>99911.2</v>
      </c>
    </row>
    <row r="56" spans="1:5" ht="15.75">
      <c r="A56" s="19" t="s">
        <v>55</v>
      </c>
      <c r="B56" s="20" t="s">
        <v>28</v>
      </c>
      <c r="C56" s="21">
        <v>260856.2</v>
      </c>
      <c r="D56" s="21">
        <v>177047.8</v>
      </c>
      <c r="E56" s="21">
        <v>256392.4</v>
      </c>
    </row>
    <row r="57" spans="1:5" ht="15.75">
      <c r="A57" s="19" t="s">
        <v>129</v>
      </c>
      <c r="B57" s="20" t="s">
        <v>130</v>
      </c>
      <c r="C57" s="21">
        <v>9043.9</v>
      </c>
      <c r="D57" s="21">
        <v>6032.2</v>
      </c>
      <c r="E57" s="21">
        <v>9044.4</v>
      </c>
    </row>
    <row r="58" spans="1:5" ht="15.75">
      <c r="A58" s="19" t="s">
        <v>138</v>
      </c>
      <c r="B58" s="20" t="s">
        <v>29</v>
      </c>
      <c r="C58" s="21">
        <v>0</v>
      </c>
      <c r="D58" s="21">
        <v>0</v>
      </c>
      <c r="E58" s="21">
        <v>0</v>
      </c>
    </row>
    <row r="59" spans="1:5" ht="15.75">
      <c r="A59" s="19" t="s">
        <v>56</v>
      </c>
      <c r="B59" s="20" t="s">
        <v>30</v>
      </c>
      <c r="C59" s="21">
        <v>19578.1</v>
      </c>
      <c r="D59" s="21">
        <v>15241.6</v>
      </c>
      <c r="E59" s="21">
        <v>21254</v>
      </c>
    </row>
    <row r="60" spans="1:5" ht="15.75">
      <c r="A60" s="23" t="s">
        <v>7</v>
      </c>
      <c r="B60" s="24" t="s">
        <v>31</v>
      </c>
      <c r="C60" s="25">
        <f>SUM(C61:C62)</f>
        <v>62706.100000000006</v>
      </c>
      <c r="D60" s="25">
        <f>SUM(D61:D62)</f>
        <v>45695.2</v>
      </c>
      <c r="E60" s="25">
        <f>SUM(E61:E62)</f>
        <v>63596.8</v>
      </c>
    </row>
    <row r="61" spans="1:5" ht="15.75">
      <c r="A61" s="19" t="s">
        <v>57</v>
      </c>
      <c r="B61" s="20" t="s">
        <v>32</v>
      </c>
      <c r="C61" s="21">
        <v>49809.3</v>
      </c>
      <c r="D61" s="21">
        <v>35306</v>
      </c>
      <c r="E61" s="21">
        <v>48518.1</v>
      </c>
    </row>
    <row r="62" spans="1:5" ht="31.5">
      <c r="A62" s="19" t="s">
        <v>58</v>
      </c>
      <c r="B62" s="20" t="s">
        <v>33</v>
      </c>
      <c r="C62" s="21">
        <v>12896.8</v>
      </c>
      <c r="D62" s="21">
        <v>10389.2</v>
      </c>
      <c r="E62" s="21">
        <v>15078.7</v>
      </c>
    </row>
    <row r="63" spans="1:5" ht="15.75">
      <c r="A63" s="23" t="s">
        <v>5</v>
      </c>
      <c r="B63" s="24" t="s">
        <v>34</v>
      </c>
      <c r="C63" s="25">
        <f>SUM(C64:C66)</f>
        <v>8332.8</v>
      </c>
      <c r="D63" s="25">
        <f>SUM(D64:D66)</f>
        <v>4551.2</v>
      </c>
      <c r="E63" s="25">
        <f>SUM(E64:E66)</f>
        <v>8309</v>
      </c>
    </row>
    <row r="64" spans="1:5" ht="15.75">
      <c r="A64" s="19" t="s">
        <v>62</v>
      </c>
      <c r="B64" s="20" t="s">
        <v>35</v>
      </c>
      <c r="C64" s="21">
        <v>832.6</v>
      </c>
      <c r="D64" s="21">
        <v>604.8</v>
      </c>
      <c r="E64" s="21">
        <v>808.8</v>
      </c>
    </row>
    <row r="65" spans="1:5" ht="15.75">
      <c r="A65" s="19" t="s">
        <v>63</v>
      </c>
      <c r="B65" s="20" t="s">
        <v>36</v>
      </c>
      <c r="C65" s="21">
        <v>2792.8</v>
      </c>
      <c r="D65" s="21">
        <v>1574.8</v>
      </c>
      <c r="E65" s="21">
        <v>2792.8</v>
      </c>
    </row>
    <row r="66" spans="1:5" ht="15.75">
      <c r="A66" s="19" t="s">
        <v>64</v>
      </c>
      <c r="B66" s="20" t="s">
        <v>37</v>
      </c>
      <c r="C66" s="21">
        <v>4707.4</v>
      </c>
      <c r="D66" s="21">
        <v>2371.6</v>
      </c>
      <c r="E66" s="21">
        <v>4707.4</v>
      </c>
    </row>
    <row r="67" spans="1:5" ht="15.75">
      <c r="A67" s="23" t="s">
        <v>8</v>
      </c>
      <c r="B67" s="24" t="s">
        <v>38</v>
      </c>
      <c r="C67" s="25">
        <f>C68</f>
        <v>18123.5</v>
      </c>
      <c r="D67" s="25">
        <f>D68</f>
        <v>13672.8</v>
      </c>
      <c r="E67" s="25">
        <f>E68</f>
        <v>18571.5</v>
      </c>
    </row>
    <row r="68" spans="1:5" ht="15.75">
      <c r="A68" s="19" t="s">
        <v>61</v>
      </c>
      <c r="B68" s="20" t="s">
        <v>131</v>
      </c>
      <c r="C68" s="21">
        <v>18123.5</v>
      </c>
      <c r="D68" s="21">
        <v>13672.8</v>
      </c>
      <c r="E68" s="21">
        <v>18571.5</v>
      </c>
    </row>
    <row r="69" spans="1:5" ht="15.75">
      <c r="A69" s="46" t="s">
        <v>143</v>
      </c>
      <c r="B69" s="47" t="s">
        <v>144</v>
      </c>
      <c r="C69" s="48">
        <f>C70</f>
        <v>1150.6</v>
      </c>
      <c r="D69" s="48">
        <f>D70</f>
        <v>1000.6</v>
      </c>
      <c r="E69" s="48">
        <f>E70</f>
        <v>1000.6</v>
      </c>
    </row>
    <row r="70" spans="1:5" ht="15.75">
      <c r="A70" s="19" t="s">
        <v>145</v>
      </c>
      <c r="B70" s="20" t="s">
        <v>146</v>
      </c>
      <c r="C70" s="21">
        <v>1150.6</v>
      </c>
      <c r="D70" s="21">
        <v>1000.6</v>
      </c>
      <c r="E70" s="21">
        <v>1000.6</v>
      </c>
    </row>
    <row r="71" spans="1:5" ht="15.75">
      <c r="A71" s="23" t="s">
        <v>9</v>
      </c>
      <c r="B71" s="24" t="s">
        <v>39</v>
      </c>
      <c r="C71" s="25">
        <f>C72</f>
        <v>10.3</v>
      </c>
      <c r="D71" s="25">
        <f>D72</f>
        <v>0</v>
      </c>
      <c r="E71" s="25">
        <f>E72</f>
        <v>10.3</v>
      </c>
    </row>
    <row r="72" spans="1:5" ht="31.5">
      <c r="A72" s="19" t="s">
        <v>60</v>
      </c>
      <c r="B72" s="20" t="s">
        <v>40</v>
      </c>
      <c r="C72" s="21">
        <v>10.3</v>
      </c>
      <c r="D72" s="21">
        <v>0</v>
      </c>
      <c r="E72" s="21">
        <v>10.3</v>
      </c>
    </row>
    <row r="73" spans="1:5" ht="31.5">
      <c r="A73" s="23" t="s">
        <v>10</v>
      </c>
      <c r="B73" s="24" t="s">
        <v>41</v>
      </c>
      <c r="C73" s="25">
        <f>C74+C75</f>
        <v>11806.7</v>
      </c>
      <c r="D73" s="25">
        <f>D74+D75</f>
        <v>5982.4</v>
      </c>
      <c r="E73" s="25">
        <f>E74+E75</f>
        <v>9461.4</v>
      </c>
    </row>
    <row r="74" spans="1:5" s="41" customFormat="1" ht="47.25">
      <c r="A74" s="42" t="s">
        <v>59</v>
      </c>
      <c r="B74" s="43" t="s">
        <v>42</v>
      </c>
      <c r="C74" s="44">
        <v>1806.7</v>
      </c>
      <c r="D74" s="44">
        <v>1402.4</v>
      </c>
      <c r="E74" s="44">
        <v>1806.7</v>
      </c>
    </row>
    <row r="75" spans="1:5" s="41" customFormat="1" ht="24" customHeight="1">
      <c r="A75" s="42" t="s">
        <v>140</v>
      </c>
      <c r="B75" s="43" t="s">
        <v>139</v>
      </c>
      <c r="C75" s="44">
        <v>10000</v>
      </c>
      <c r="D75" s="44">
        <v>4580</v>
      </c>
      <c r="E75" s="44">
        <v>7654.7</v>
      </c>
    </row>
    <row r="76" spans="1:5" ht="18.75">
      <c r="A76" s="27" t="s">
        <v>6</v>
      </c>
      <c r="B76" s="28"/>
      <c r="C76" s="25">
        <f>C38+C46+C51+C54+C60+C63+C67+C69+C71+C73</f>
        <v>1092751.5000000002</v>
      </c>
      <c r="D76" s="25">
        <f>D38+D46+D51+D54+D60+D63+D67+D69+D73</f>
        <v>779926.1</v>
      </c>
      <c r="E76" s="25">
        <f>E38+E46+E51+E54+E60+E63+E67+E69+E71+E73</f>
        <v>1084234.2</v>
      </c>
    </row>
    <row r="77" spans="1:5" ht="18.75">
      <c r="A77" s="27" t="s">
        <v>92</v>
      </c>
      <c r="B77" s="28"/>
      <c r="C77" s="25">
        <f>C36-C76</f>
        <v>-9831.600000000093</v>
      </c>
      <c r="D77" s="25">
        <f>D36-D76</f>
        <v>6900.900000000023</v>
      </c>
      <c r="E77" s="25">
        <f>E36-E76</f>
        <v>-1331.5999999998603</v>
      </c>
    </row>
    <row r="78" spans="1:5" ht="18.75">
      <c r="A78" s="53" t="s">
        <v>93</v>
      </c>
      <c r="B78" s="53"/>
      <c r="C78" s="53"/>
      <c r="D78" s="53"/>
      <c r="E78" s="53"/>
    </row>
    <row r="79" spans="1:5" ht="15.75" customHeight="1">
      <c r="A79" s="7" t="s">
        <v>96</v>
      </c>
      <c r="B79" s="8"/>
      <c r="C79" s="10">
        <f>C80+C81+C85</f>
        <v>9831.6</v>
      </c>
      <c r="D79" s="10">
        <f>D80+D81+D85</f>
        <v>6900.9</v>
      </c>
      <c r="E79" s="10">
        <f>E80+E81+E85</f>
        <v>1331.6</v>
      </c>
    </row>
    <row r="80" spans="1:5" ht="18.75">
      <c r="A80" s="9" t="s">
        <v>94</v>
      </c>
      <c r="B80" s="12" t="s">
        <v>102</v>
      </c>
      <c r="C80" s="11">
        <v>8500</v>
      </c>
      <c r="D80" s="11">
        <v>0</v>
      </c>
      <c r="E80" s="11">
        <v>0</v>
      </c>
    </row>
    <row r="81" spans="1:5" ht="18.75">
      <c r="A81" s="9" t="s">
        <v>95</v>
      </c>
      <c r="B81" s="12" t="s">
        <v>99</v>
      </c>
      <c r="C81" s="39">
        <f>C82+C83</f>
        <v>0</v>
      </c>
      <c r="D81" s="39">
        <f>D82+D83</f>
        <v>0</v>
      </c>
      <c r="E81" s="39">
        <f>E82+E83</f>
        <v>0</v>
      </c>
    </row>
    <row r="82" spans="1:6" ht="18.75">
      <c r="A82" s="9" t="s">
        <v>135</v>
      </c>
      <c r="B82" s="12"/>
      <c r="C82" s="39">
        <v>0</v>
      </c>
      <c r="D82" s="39">
        <v>0</v>
      </c>
      <c r="E82" s="39">
        <v>0</v>
      </c>
      <c r="F82" s="40"/>
    </row>
    <row r="83" spans="1:5" ht="18.75">
      <c r="A83" s="9" t="s">
        <v>136</v>
      </c>
      <c r="B83" s="12"/>
      <c r="C83" s="39">
        <v>0</v>
      </c>
      <c r="D83" s="39">
        <v>0</v>
      </c>
      <c r="E83" s="39">
        <v>0</v>
      </c>
    </row>
    <row r="84" spans="1:5" ht="18.75">
      <c r="A84" s="9" t="s">
        <v>98</v>
      </c>
      <c r="B84" s="12" t="s">
        <v>100</v>
      </c>
      <c r="C84" s="39">
        <v>0</v>
      </c>
      <c r="D84" s="39">
        <v>0</v>
      </c>
      <c r="E84" s="39">
        <v>0</v>
      </c>
    </row>
    <row r="85" spans="1:5" ht="18.75">
      <c r="A85" s="9" t="s">
        <v>97</v>
      </c>
      <c r="B85" s="12" t="s">
        <v>101</v>
      </c>
      <c r="C85" s="39">
        <v>1331.6</v>
      </c>
      <c r="D85" s="39">
        <v>6900.9</v>
      </c>
      <c r="E85" s="39">
        <v>1331.6</v>
      </c>
    </row>
    <row r="86" spans="1:5" ht="18.75" hidden="1">
      <c r="A86" s="3"/>
      <c r="B86" s="4"/>
      <c r="C86" s="5"/>
      <c r="D86" s="5"/>
      <c r="E86" s="5"/>
    </row>
    <row r="87" ht="11.25" hidden="1"/>
    <row r="88" ht="11.25" hidden="1"/>
    <row r="89" ht="11.25" hidden="1"/>
  </sheetData>
  <sheetProtection/>
  <mergeCells count="5">
    <mergeCell ref="A1:E1"/>
    <mergeCell ref="F25:K25"/>
    <mergeCell ref="A6:E6"/>
    <mergeCell ref="A37:E37"/>
    <mergeCell ref="A78:E78"/>
  </mergeCells>
  <printOptions/>
  <pageMargins left="1.1811023622047245" right="0.3937007874015748" top="0.7874015748031497" bottom="0.7874015748031497" header="0.5905511811023623" footer="0.511811023622047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2023-10-17T08:03:08Z</cp:lastPrinted>
  <dcterms:created xsi:type="dcterms:W3CDTF">2009-04-17T07:03:32Z</dcterms:created>
  <dcterms:modified xsi:type="dcterms:W3CDTF">2023-10-24T10:10:31Z</dcterms:modified>
  <cp:category/>
  <cp:version/>
  <cp:contentType/>
  <cp:contentStatus/>
</cp:coreProperties>
</file>